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96" activeTab="0"/>
  </bookViews>
  <sheets>
    <sheet name="1 курс" sheetId="1" r:id="rId1"/>
    <sheet name="Курс 2" sheetId="2" r:id="rId2"/>
    <sheet name="курс 3" sheetId="3" r:id="rId3"/>
  </sheets>
  <definedNames>
    <definedName name="_xlnm.Print_Area" localSheetId="1">'Курс 2'!$A$2:$BD$55</definedName>
  </definedNames>
  <calcPr fullCalcOnLoad="1"/>
</workbook>
</file>

<file path=xl/sharedStrings.xml><?xml version="1.0" encoding="utf-8"?>
<sst xmlns="http://schemas.openxmlformats.org/spreadsheetml/2006/main" count="285" uniqueCount="196">
  <si>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</si>
  <si>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</si>
  <si>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</si>
  <si>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</si>
  <si>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</si>
  <si>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</si>
  <si>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</si>
  <si>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</si>
  <si>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</si>
  <si>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</si>
  <si>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</si>
  <si>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</si>
  <si>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Август</t>
  </si>
  <si>
    <t>Иностранный язык</t>
  </si>
  <si>
    <t>История</t>
  </si>
  <si>
    <t>Физическая культура</t>
  </si>
  <si>
    <t>Математика</t>
  </si>
  <si>
    <t>Всего часов в неделю</t>
  </si>
  <si>
    <t>Профессиональные модули</t>
  </si>
  <si>
    <t>ПМ.01</t>
  </si>
  <si>
    <t>Всего часов в неделю обязательной учебной нагрузки</t>
  </si>
  <si>
    <t>Всего часов в неделю самостоятельной работы студентов</t>
  </si>
  <si>
    <t>ОП.00</t>
  </si>
  <si>
    <t>ПМ.00</t>
  </si>
  <si>
    <t>МДК.01.01</t>
  </si>
  <si>
    <t>Э</t>
  </si>
  <si>
    <t>18э</t>
  </si>
  <si>
    <t>Общий гуманитарный и соиально- экономический цикл</t>
  </si>
  <si>
    <t>ОГСЭ.00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</si>
  <si>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</si>
  <si>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</si>
  <si>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</si>
  <si>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</si>
  <si>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</si>
  <si>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</si>
  <si>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Общепрофессиональные дисциплины</t>
  </si>
  <si>
    <t>ОП.01</t>
  </si>
  <si>
    <t>ОП.02</t>
  </si>
  <si>
    <t>ОП.03</t>
  </si>
  <si>
    <t>ОП.04</t>
  </si>
  <si>
    <t>Правовое обеспечение профессиональной деятельности</t>
  </si>
  <si>
    <t>УП.01</t>
  </si>
  <si>
    <t>ПП.01</t>
  </si>
  <si>
    <t>ЕН.02</t>
  </si>
  <si>
    <t>Экологические основы природопользования</t>
  </si>
  <si>
    <t>Безопасность жизнедеятельности</t>
  </si>
  <si>
    <t xml:space="preserve">Документационное обеспечение управления </t>
  </si>
  <si>
    <t>ЕН.03</t>
  </si>
  <si>
    <t>Экономика организации</t>
  </si>
  <si>
    <t>Общий гуманитарный и социально-экономический цикл</t>
  </si>
  <si>
    <t>ОГСЭ.01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</si>
  <si>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</si>
  <si>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</si>
  <si>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</si>
  <si>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</si>
  <si>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</si>
  <si>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</si>
  <si>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</si>
  <si>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</si>
  <si>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ОП.05</t>
  </si>
  <si>
    <t>Эк</t>
  </si>
  <si>
    <t>48/</t>
  </si>
  <si>
    <t>ОП.08</t>
  </si>
  <si>
    <t>ОП.10</t>
  </si>
  <si>
    <t>ОП.09</t>
  </si>
  <si>
    <t>/36</t>
  </si>
  <si>
    <t>36/</t>
  </si>
  <si>
    <t>Второйкурс</t>
  </si>
  <si>
    <t>Основы философии</t>
  </si>
  <si>
    <t>32/</t>
  </si>
  <si>
    <t>ОП.06</t>
  </si>
  <si>
    <t>ОП.07</t>
  </si>
  <si>
    <t>36э</t>
  </si>
  <si>
    <t>3 курс</t>
  </si>
  <si>
    <t>Июль</t>
  </si>
  <si>
    <t>ПДП</t>
  </si>
  <si>
    <t>/144</t>
  </si>
  <si>
    <t>подготовка</t>
  </si>
  <si>
    <t>ИГА</t>
  </si>
  <si>
    <t>Информационные технологии в профечсиональной деятельности</t>
  </si>
  <si>
    <t>Основы экономической теории</t>
  </si>
  <si>
    <t>Бухгалтерский учет</t>
  </si>
  <si>
    <t>Финансы,денежное обращение и кредит</t>
  </si>
  <si>
    <t>Управление земельно-имущественным комплексом</t>
  </si>
  <si>
    <t>Управление территориями и недвижимым имуществом</t>
  </si>
  <si>
    <t>Осуществление кадастровых отношений</t>
  </si>
  <si>
    <t>Кадастры и кадастровая оценка земель</t>
  </si>
  <si>
    <t>ПМ.04</t>
  </si>
  <si>
    <t>Картографо-геодезическое сопровождение земельно-имущественных отношений</t>
  </si>
  <si>
    <t>Геодезия с основыми картографии и картографического черчения</t>
  </si>
  <si>
    <t>36/36</t>
  </si>
  <si>
    <t>34/40</t>
  </si>
  <si>
    <t>/62</t>
  </si>
  <si>
    <t>64/64</t>
  </si>
  <si>
    <t>/104</t>
  </si>
  <si>
    <t>64/</t>
  </si>
  <si>
    <t>80/64</t>
  </si>
  <si>
    <t>64/42</t>
  </si>
  <si>
    <t>/68</t>
  </si>
  <si>
    <t>60/104</t>
  </si>
  <si>
    <t>/42</t>
  </si>
  <si>
    <t>96/126</t>
  </si>
  <si>
    <t>24/20</t>
  </si>
  <si>
    <t>Статистика</t>
  </si>
  <si>
    <t>Основы менеджмента и маркетинга</t>
  </si>
  <si>
    <t>Экономический анализ</t>
  </si>
  <si>
    <t>60/</t>
  </si>
  <si>
    <t>60/60</t>
  </si>
  <si>
    <t>Определение стоимости недвижимого имущества</t>
  </si>
  <si>
    <t>МДК.04.01</t>
  </si>
  <si>
    <t>Оценка недвижимого имущества</t>
  </si>
  <si>
    <t>УП.04</t>
  </si>
  <si>
    <t>ПП.04</t>
  </si>
  <si>
    <t>84/80</t>
  </si>
  <si>
    <t>72/</t>
  </si>
  <si>
    <t>/66</t>
  </si>
  <si>
    <t>/64</t>
  </si>
  <si>
    <t>48/50</t>
  </si>
  <si>
    <t>12э</t>
  </si>
  <si>
    <t>02-07 сентября</t>
  </si>
  <si>
    <t>09-14 сентября</t>
  </si>
  <si>
    <t>16 - 21 сенятбря</t>
  </si>
  <si>
    <t>23 - 28 сентября</t>
  </si>
  <si>
    <t>30 сен - 5 окт</t>
  </si>
  <si>
    <t>28 окт - 02 нояб</t>
  </si>
  <si>
    <t>25 нояб-30 нояб</t>
  </si>
  <si>
    <t>23 дек-28 дек</t>
  </si>
  <si>
    <t>30 дек - 04 янв</t>
  </si>
  <si>
    <t>06 - 11 января</t>
  </si>
  <si>
    <t>13 - 18 нваря</t>
  </si>
  <si>
    <t>20 - 25 января</t>
  </si>
  <si>
    <t>27 янв - 01 фев</t>
  </si>
  <si>
    <t>24 фев-29 фев</t>
  </si>
  <si>
    <t>30 март- 04 апр</t>
  </si>
  <si>
    <t>27 апр-02 май</t>
  </si>
  <si>
    <t>01 - 06 июня</t>
  </si>
  <si>
    <t>29 июн- 3 июля</t>
  </si>
  <si>
    <t>27 июля-31 июл</t>
  </si>
  <si>
    <t>2019-2020 учебный год, 2 курс, группа 213-ЗИО</t>
  </si>
  <si>
    <t>2019-2020 учебный год, 3 курс, группа 313-ЗИО</t>
  </si>
  <si>
    <t>Каникулы</t>
  </si>
  <si>
    <t>28 март- 04 апр</t>
  </si>
  <si>
    <t>27 апр-03 май</t>
  </si>
  <si>
    <t>29 июн- 5 июля</t>
  </si>
  <si>
    <t>2019-2020 учебный год, 1 курс, группа 113 - ЗИО</t>
  </si>
  <si>
    <t>Сентябрь</t>
  </si>
  <si>
    <t>30 сен- 6 окт</t>
  </si>
  <si>
    <t>28 окт - 3 ноя</t>
  </si>
  <si>
    <t>25ноя- 1 дек</t>
  </si>
  <si>
    <t xml:space="preserve"> 30 дек -5 янв</t>
  </si>
  <si>
    <t>6 яна - 12 янв</t>
  </si>
  <si>
    <t>Январь</t>
  </si>
  <si>
    <t>27 янв -2 фев</t>
  </si>
  <si>
    <t>24 фев -1 мар</t>
  </si>
  <si>
    <t>28 мар-5апр</t>
  </si>
  <si>
    <t>27 апр - 3 мая</t>
  </si>
  <si>
    <t>29 июн - 5 июл</t>
  </si>
  <si>
    <t>27 июл -1 авг</t>
  </si>
  <si>
    <t>Всего часов</t>
  </si>
  <si>
    <t>Номера календарных недель</t>
  </si>
  <si>
    <t>Порядковые номера  недель учебного процесса</t>
  </si>
  <si>
    <t>ОД.ОО</t>
  </si>
  <si>
    <t>Общеобразовательный цикл</t>
  </si>
  <si>
    <t xml:space="preserve">                                                                      Каникулы</t>
  </si>
  <si>
    <t>ОДБ.01</t>
  </si>
  <si>
    <t>Русский язык</t>
  </si>
  <si>
    <t>34/44</t>
  </si>
  <si>
    <t>ОДБ.02</t>
  </si>
  <si>
    <t>Литература</t>
  </si>
  <si>
    <t>50/67</t>
  </si>
  <si>
    <t>ОДБ.03</t>
  </si>
  <si>
    <t>ОДБ.04</t>
  </si>
  <si>
    <t>51/66</t>
  </si>
  <si>
    <t>ОДБ.05</t>
  </si>
  <si>
    <t xml:space="preserve">Обществознание </t>
  </si>
  <si>
    <t>ОДБ.06</t>
  </si>
  <si>
    <t>Химия</t>
  </si>
  <si>
    <t>ОДБ.07</t>
  </si>
  <si>
    <t>Биология</t>
  </si>
  <si>
    <t>ОДБ.08</t>
  </si>
  <si>
    <t>ОДБ.09</t>
  </si>
  <si>
    <t>ОБЖ</t>
  </si>
  <si>
    <t>70/</t>
  </si>
  <si>
    <t>ОДБ.10</t>
  </si>
  <si>
    <t>Астрономия</t>
  </si>
  <si>
    <t>/34</t>
  </si>
  <si>
    <t>ОДП.11</t>
  </si>
  <si>
    <t>82/208</t>
  </si>
  <si>
    <t>ОДП.12</t>
  </si>
  <si>
    <t xml:space="preserve">Физика </t>
  </si>
  <si>
    <t>71/64</t>
  </si>
  <si>
    <t>ОДП.13</t>
  </si>
  <si>
    <t>Информатика и ИКТ</t>
  </si>
  <si>
    <t>51/44</t>
  </si>
  <si>
    <t>Всего часов  в неделю обязательной  учебной нагрузки</t>
  </si>
  <si>
    <t>Всего  часов в неделю самостоятельной работы студентов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</si>
</sst>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0.0"/>
    <numFmt numFmtId="166" formatCode="_-* #,##0.00&quot;р.&quot;_-;\-* #,##0.00&quot;р.&quot;_-;_-* &quot;-&quot;??&quot;р.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35" borderId="10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37" borderId="10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vertical="center"/>
    </xf>
    <xf numFmtId="0" fontId="2" fillId="37" borderId="12" xfId="0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5" fillId="37" borderId="12" xfId="0" applyFont="1" applyFill="1" applyBorder="1" applyAlignment="1">
      <alignment vertical="center"/>
    </xf>
    <xf numFmtId="0" fontId="2" fillId="37" borderId="17" xfId="0" applyFont="1" applyFill="1" applyBorder="1" applyAlignment="1">
      <alignment vertical="center"/>
    </xf>
    <xf numFmtId="0" fontId="2" fillId="37" borderId="18" xfId="0" applyFont="1" applyFill="1" applyBorder="1" applyAlignment="1">
      <alignment vertical="center"/>
    </xf>
    <xf numFmtId="1" fontId="5" fillId="37" borderId="10" xfId="0" applyNumberFormat="1" applyFont="1" applyFill="1" applyBorder="1" applyAlignment="1">
      <alignment vertical="center"/>
    </xf>
    <xf numFmtId="1" fontId="5" fillId="35" borderId="10" xfId="0" applyNumberFormat="1" applyFont="1" applyFill="1" applyBorder="1" applyAlignment="1">
      <alignment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textRotation="90"/>
    </xf>
    <xf numFmtId="0" fontId="13" fillId="0" borderId="12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13" fillId="0" borderId="14" xfId="0" applyFont="1" applyBorder="1" applyAlignment="1">
      <alignment horizontal="center" vertical="center" textRotation="90"/>
    </xf>
    <xf numFmtId="164" fontId="13" fillId="0" borderId="10" xfId="0" applyNumberFormat="1" applyFont="1" applyBorder="1" applyAlignment="1">
      <alignment horizontal="center" vertical="center" textRotation="90"/>
    </xf>
    <xf numFmtId="164" fontId="13" fillId="0" borderId="12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vertical="center" textRotation="9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textRotation="90"/>
    </xf>
    <xf numFmtId="0" fontId="13" fillId="0" borderId="10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vertical="center" textRotation="90"/>
    </xf>
    <xf numFmtId="0" fontId="13" fillId="0" borderId="19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textRotation="90"/>
    </xf>
    <xf numFmtId="164" fontId="13" fillId="0" borderId="12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0" xfId="42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164" fontId="13" fillId="0" borderId="12" xfId="0" applyNumberFormat="1" applyFont="1" applyBorder="1" applyAlignment="1">
      <alignment horizontal="center" wrapText="1"/>
    </xf>
    <xf numFmtId="164" fontId="13" fillId="0" borderId="13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textRotation="90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34" borderId="10" xfId="0" applyFont="1" applyFill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textRotation="90"/>
    </xf>
    <xf numFmtId="0" fontId="35" fillId="35" borderId="10" xfId="0" applyNumberFormat="1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35" fillId="0" borderId="19" xfId="0" applyNumberFormat="1" applyFont="1" applyBorder="1" applyAlignment="1">
      <alignment horizontal="right" textRotation="90"/>
    </xf>
    <xf numFmtId="0" fontId="36" fillId="0" borderId="14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6" fillId="0" borderId="15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/>
    </xf>
    <xf numFmtId="0" fontId="36" fillId="0" borderId="2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5" fillId="35" borderId="10" xfId="0" applyFont="1" applyFill="1" applyBorder="1" applyAlignment="1">
      <alignment/>
    </xf>
    <xf numFmtId="0" fontId="13" fillId="35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34" borderId="10" xfId="0" applyFont="1" applyFill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64" fontId="35" fillId="35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3" fillId="35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35" fillId="0" borderId="11" xfId="0" applyNumberFormat="1" applyFont="1" applyBorder="1" applyAlignment="1">
      <alignment horizontal="right" textRotation="90"/>
    </xf>
    <xf numFmtId="0" fontId="4" fillId="35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8"/>
  <sheetViews>
    <sheetView tabSelected="1" zoomScale="66" zoomScaleNormal="66" zoomScalePageLayoutView="0" workbookViewId="0" topLeftCell="A10">
      <selection activeCell="A1" sqref="A1:BD38"/>
    </sheetView>
  </sheetViews>
  <sheetFormatPr defaultColWidth="9.140625" defaultRowHeight="15"/>
  <cols>
    <col min="2" max="2" width="27.28125" style="0" customWidth="1"/>
  </cols>
  <sheetData>
    <row r="1" spans="1:56" ht="18.75">
      <c r="A1" s="133"/>
      <c r="B1" s="133"/>
      <c r="C1" s="134"/>
      <c r="D1" s="135" t="s">
        <v>144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66"/>
    </row>
    <row r="2" spans="1:56" ht="84.75">
      <c r="A2" s="136" t="s">
        <v>1</v>
      </c>
      <c r="B2" s="137" t="s">
        <v>2</v>
      </c>
      <c r="C2" s="138" t="s">
        <v>3</v>
      </c>
      <c r="D2" s="139" t="s">
        <v>145</v>
      </c>
      <c r="E2" s="140"/>
      <c r="F2" s="140"/>
      <c r="G2" s="141"/>
      <c r="H2" s="142" t="s">
        <v>146</v>
      </c>
      <c r="I2" s="143" t="s">
        <v>4</v>
      </c>
      <c r="J2" s="144"/>
      <c r="K2" s="145"/>
      <c r="L2" s="146" t="s">
        <v>147</v>
      </c>
      <c r="M2" s="147" t="s">
        <v>5</v>
      </c>
      <c r="N2" s="148"/>
      <c r="O2" s="149"/>
      <c r="P2" s="150" t="s">
        <v>148</v>
      </c>
      <c r="Q2" s="147" t="s">
        <v>6</v>
      </c>
      <c r="R2" s="148"/>
      <c r="S2" s="148"/>
      <c r="T2" s="149"/>
      <c r="U2" s="151" t="s">
        <v>149</v>
      </c>
      <c r="V2" s="151" t="s">
        <v>150</v>
      </c>
      <c r="W2" s="147" t="s">
        <v>151</v>
      </c>
      <c r="X2" s="149"/>
      <c r="Y2" s="151" t="s">
        <v>152</v>
      </c>
      <c r="Z2" s="147" t="s">
        <v>7</v>
      </c>
      <c r="AA2" s="148"/>
      <c r="AB2" s="149"/>
      <c r="AC2" s="151" t="s">
        <v>153</v>
      </c>
      <c r="AD2" s="147" t="s">
        <v>8</v>
      </c>
      <c r="AE2" s="148"/>
      <c r="AF2" s="148"/>
      <c r="AG2" s="149"/>
      <c r="AH2" s="150" t="s">
        <v>154</v>
      </c>
      <c r="AI2" s="147" t="s">
        <v>9</v>
      </c>
      <c r="AJ2" s="148"/>
      <c r="AK2" s="149"/>
      <c r="AL2" s="151" t="s">
        <v>155</v>
      </c>
      <c r="AM2" s="139" t="s">
        <v>10</v>
      </c>
      <c r="AN2" s="140"/>
      <c r="AO2" s="140"/>
      <c r="AP2" s="141"/>
      <c r="AQ2" s="147" t="s">
        <v>11</v>
      </c>
      <c r="AR2" s="148"/>
      <c r="AS2" s="148"/>
      <c r="AT2" s="149"/>
      <c r="AU2" s="151" t="s">
        <v>156</v>
      </c>
      <c r="AV2" s="147" t="s">
        <v>74</v>
      </c>
      <c r="AW2" s="148"/>
      <c r="AX2" s="148"/>
      <c r="AY2" s="149"/>
      <c r="AZ2" s="151" t="s">
        <v>157</v>
      </c>
      <c r="BA2" s="147" t="s">
        <v>12</v>
      </c>
      <c r="BB2" s="148"/>
      <c r="BC2" s="149"/>
      <c r="BD2" s="152" t="s">
        <v>158</v>
      </c>
    </row>
    <row r="3" spans="1:56" ht="15.75">
      <c r="A3" s="153"/>
      <c r="B3" s="154"/>
      <c r="C3" s="155"/>
      <c r="D3" s="156" t="s">
        <v>159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1"/>
    </row>
    <row r="4" spans="1:56" ht="15">
      <c r="A4" s="153"/>
      <c r="B4" s="154"/>
      <c r="C4" s="155"/>
      <c r="D4" s="158">
        <v>36</v>
      </c>
      <c r="E4" s="158">
        <v>37</v>
      </c>
      <c r="F4" s="158">
        <v>38</v>
      </c>
      <c r="G4" s="158">
        <v>39</v>
      </c>
      <c r="H4" s="158">
        <v>40</v>
      </c>
      <c r="I4" s="159">
        <v>41</v>
      </c>
      <c r="J4" s="160">
        <v>42</v>
      </c>
      <c r="K4" s="160">
        <v>43</v>
      </c>
      <c r="L4" s="160">
        <v>44</v>
      </c>
      <c r="M4" s="160">
        <v>45</v>
      </c>
      <c r="N4" s="160">
        <v>46</v>
      </c>
      <c r="O4" s="160">
        <v>47</v>
      </c>
      <c r="P4" s="160">
        <v>48</v>
      </c>
      <c r="Q4" s="160">
        <v>49</v>
      </c>
      <c r="R4" s="160">
        <v>50</v>
      </c>
      <c r="S4" s="160">
        <v>51</v>
      </c>
      <c r="T4" s="160">
        <v>52</v>
      </c>
      <c r="U4" s="160">
        <v>1</v>
      </c>
      <c r="V4" s="160">
        <v>2</v>
      </c>
      <c r="W4" s="160">
        <v>3</v>
      </c>
      <c r="X4" s="160">
        <v>4</v>
      </c>
      <c r="Y4" s="160">
        <v>5</v>
      </c>
      <c r="Z4" s="160">
        <v>6</v>
      </c>
      <c r="AA4" s="160">
        <v>7</v>
      </c>
      <c r="AB4" s="160">
        <v>8</v>
      </c>
      <c r="AC4" s="160">
        <v>9</v>
      </c>
      <c r="AD4" s="160">
        <v>10</v>
      </c>
      <c r="AE4" s="160">
        <v>11</v>
      </c>
      <c r="AF4" s="160">
        <v>12</v>
      </c>
      <c r="AG4" s="160">
        <v>13</v>
      </c>
      <c r="AH4" s="160">
        <v>14</v>
      </c>
      <c r="AI4" s="160">
        <v>15</v>
      </c>
      <c r="AJ4" s="160">
        <v>16</v>
      </c>
      <c r="AK4" s="160">
        <v>17</v>
      </c>
      <c r="AL4" s="160">
        <v>18</v>
      </c>
      <c r="AM4" s="160">
        <v>19</v>
      </c>
      <c r="AN4" s="160">
        <v>20</v>
      </c>
      <c r="AO4" s="160">
        <v>21</v>
      </c>
      <c r="AP4" s="160">
        <v>22</v>
      </c>
      <c r="AQ4" s="160">
        <v>23</v>
      </c>
      <c r="AR4" s="160">
        <v>24</v>
      </c>
      <c r="AS4" s="160">
        <v>25</v>
      </c>
      <c r="AT4" s="160">
        <v>26</v>
      </c>
      <c r="AU4" s="161">
        <v>27</v>
      </c>
      <c r="AV4" s="160">
        <v>28</v>
      </c>
      <c r="AW4" s="160">
        <v>29</v>
      </c>
      <c r="AX4" s="160">
        <v>30</v>
      </c>
      <c r="AY4" s="160">
        <v>31</v>
      </c>
      <c r="AZ4" s="160">
        <v>32</v>
      </c>
      <c r="BA4" s="160">
        <v>33</v>
      </c>
      <c r="BB4" s="160">
        <v>34</v>
      </c>
      <c r="BC4" s="160">
        <v>35</v>
      </c>
      <c r="BD4" s="151"/>
    </row>
    <row r="5" spans="1:56" ht="15.75">
      <c r="A5" s="153"/>
      <c r="B5" s="154"/>
      <c r="C5" s="155"/>
      <c r="D5" s="162" t="s">
        <v>160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51"/>
    </row>
    <row r="6" spans="1:56" ht="15">
      <c r="A6" s="164"/>
      <c r="B6" s="165"/>
      <c r="C6" s="166"/>
      <c r="D6" s="158">
        <v>1</v>
      </c>
      <c r="E6" s="158">
        <v>2</v>
      </c>
      <c r="F6" s="158">
        <v>3</v>
      </c>
      <c r="G6" s="158">
        <v>4</v>
      </c>
      <c r="H6" s="158">
        <v>5</v>
      </c>
      <c r="I6" s="158">
        <v>6</v>
      </c>
      <c r="J6" s="158">
        <v>7</v>
      </c>
      <c r="K6" s="160">
        <v>8</v>
      </c>
      <c r="L6" s="160">
        <v>9</v>
      </c>
      <c r="M6" s="160">
        <v>10</v>
      </c>
      <c r="N6" s="160">
        <v>11</v>
      </c>
      <c r="O6" s="160">
        <v>12</v>
      </c>
      <c r="P6" s="160">
        <v>13</v>
      </c>
      <c r="Q6" s="160">
        <v>14</v>
      </c>
      <c r="R6" s="160">
        <v>15</v>
      </c>
      <c r="S6" s="160">
        <v>16</v>
      </c>
      <c r="T6" s="160">
        <v>17</v>
      </c>
      <c r="U6" s="160">
        <v>18</v>
      </c>
      <c r="V6" s="160">
        <v>19</v>
      </c>
      <c r="W6" s="160">
        <v>20</v>
      </c>
      <c r="X6" s="160">
        <v>21</v>
      </c>
      <c r="Y6" s="160">
        <v>22</v>
      </c>
      <c r="Z6" s="160">
        <v>23</v>
      </c>
      <c r="AA6" s="160">
        <v>24</v>
      </c>
      <c r="AB6" s="160">
        <v>25</v>
      </c>
      <c r="AC6" s="160">
        <v>26</v>
      </c>
      <c r="AD6" s="160">
        <v>27</v>
      </c>
      <c r="AE6" s="160">
        <v>28</v>
      </c>
      <c r="AF6" s="160">
        <v>29</v>
      </c>
      <c r="AG6" s="160">
        <v>30</v>
      </c>
      <c r="AH6" s="160">
        <v>31</v>
      </c>
      <c r="AI6" s="160">
        <v>32</v>
      </c>
      <c r="AJ6" s="160">
        <v>33</v>
      </c>
      <c r="AK6" s="160">
        <v>34</v>
      </c>
      <c r="AL6" s="160">
        <v>35</v>
      </c>
      <c r="AM6" s="160">
        <v>36</v>
      </c>
      <c r="AN6" s="160">
        <v>37</v>
      </c>
      <c r="AO6" s="160">
        <v>38</v>
      </c>
      <c r="AP6" s="160">
        <v>39</v>
      </c>
      <c r="AQ6" s="160">
        <v>40</v>
      </c>
      <c r="AR6" s="160">
        <v>41</v>
      </c>
      <c r="AS6" s="160">
        <v>42</v>
      </c>
      <c r="AT6" s="160">
        <v>43</v>
      </c>
      <c r="AU6" s="160">
        <v>44</v>
      </c>
      <c r="AV6" s="160">
        <v>45</v>
      </c>
      <c r="AW6" s="160">
        <v>46</v>
      </c>
      <c r="AX6" s="160">
        <v>47</v>
      </c>
      <c r="AY6" s="160">
        <v>48</v>
      </c>
      <c r="AZ6" s="160">
        <v>49</v>
      </c>
      <c r="BA6" s="160">
        <v>50</v>
      </c>
      <c r="BB6" s="160">
        <v>51</v>
      </c>
      <c r="BC6" s="160">
        <v>52</v>
      </c>
      <c r="BD6" s="151"/>
    </row>
    <row r="7" spans="1:56" ht="15.75">
      <c r="A7" s="167" t="s">
        <v>161</v>
      </c>
      <c r="B7" s="168" t="s">
        <v>162</v>
      </c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1"/>
      <c r="U7" s="172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3" t="s">
        <v>163</v>
      </c>
      <c r="AI7" s="170"/>
      <c r="AJ7" s="170"/>
      <c r="AK7" s="170"/>
      <c r="AL7" s="170"/>
      <c r="AM7" s="170"/>
      <c r="AN7" s="170"/>
      <c r="AO7" s="170"/>
      <c r="AP7" s="170"/>
      <c r="AQ7" s="170"/>
      <c r="AR7" s="174"/>
      <c r="AS7" s="170"/>
      <c r="AT7" s="171"/>
      <c r="AU7" s="175"/>
      <c r="AV7" s="175"/>
      <c r="AW7" s="172"/>
      <c r="AX7" s="172"/>
      <c r="AY7" s="172"/>
      <c r="AZ7" s="172"/>
      <c r="BA7" s="172"/>
      <c r="BB7" s="172"/>
      <c r="BC7" s="172"/>
      <c r="BD7" s="171"/>
    </row>
    <row r="8" spans="1:56" ht="15.75">
      <c r="A8" s="167"/>
      <c r="B8" s="176"/>
      <c r="C8" s="169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1"/>
      <c r="U8" s="172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7"/>
      <c r="AI8" s="170"/>
      <c r="AJ8" s="170"/>
      <c r="AK8" s="170"/>
      <c r="AL8" s="170"/>
      <c r="AM8" s="170"/>
      <c r="AN8" s="170"/>
      <c r="AO8" s="170"/>
      <c r="AP8" s="170"/>
      <c r="AQ8" s="170"/>
      <c r="AR8" s="174"/>
      <c r="AS8" s="170"/>
      <c r="AT8" s="171"/>
      <c r="AU8" s="175"/>
      <c r="AV8" s="175"/>
      <c r="AW8" s="172"/>
      <c r="AX8" s="172"/>
      <c r="AY8" s="172"/>
      <c r="AZ8" s="172"/>
      <c r="BA8" s="172"/>
      <c r="BB8" s="172"/>
      <c r="BC8" s="172"/>
      <c r="BD8" s="171"/>
    </row>
    <row r="9" spans="1:56" ht="15.75">
      <c r="A9" s="178" t="s">
        <v>164</v>
      </c>
      <c r="B9" s="179" t="s">
        <v>165</v>
      </c>
      <c r="C9" s="169" t="s">
        <v>166</v>
      </c>
      <c r="D9" s="180">
        <v>2</v>
      </c>
      <c r="E9" s="180">
        <v>2</v>
      </c>
      <c r="F9" s="180">
        <v>2</v>
      </c>
      <c r="G9" s="180">
        <v>2</v>
      </c>
      <c r="H9" s="180">
        <v>2</v>
      </c>
      <c r="I9" s="180">
        <v>2</v>
      </c>
      <c r="J9" s="180">
        <v>2</v>
      </c>
      <c r="K9" s="180">
        <v>2</v>
      </c>
      <c r="L9" s="180">
        <v>2</v>
      </c>
      <c r="M9" s="180">
        <v>2</v>
      </c>
      <c r="N9" s="180">
        <v>2</v>
      </c>
      <c r="O9" s="180">
        <v>2</v>
      </c>
      <c r="P9" s="180">
        <v>2</v>
      </c>
      <c r="Q9" s="180">
        <v>2</v>
      </c>
      <c r="R9" s="180">
        <v>2</v>
      </c>
      <c r="S9" s="180">
        <v>2</v>
      </c>
      <c r="T9" s="180">
        <v>2</v>
      </c>
      <c r="U9" s="181">
        <f aca="true" t="shared" si="0" ref="U9:U26">SUM(D9:T9)</f>
        <v>34</v>
      </c>
      <c r="V9" s="182"/>
      <c r="W9" s="183">
        <v>2</v>
      </c>
      <c r="X9" s="183">
        <v>2</v>
      </c>
      <c r="Y9" s="183">
        <v>2</v>
      </c>
      <c r="Z9" s="183">
        <v>2</v>
      </c>
      <c r="AA9" s="183">
        <v>2</v>
      </c>
      <c r="AB9" s="183">
        <v>2</v>
      </c>
      <c r="AC9" s="183">
        <v>2</v>
      </c>
      <c r="AD9" s="183">
        <v>2</v>
      </c>
      <c r="AE9" s="183">
        <v>2</v>
      </c>
      <c r="AF9" s="183">
        <v>2</v>
      </c>
      <c r="AG9" s="183">
        <v>2</v>
      </c>
      <c r="AH9" s="177"/>
      <c r="AI9" s="183">
        <v>2</v>
      </c>
      <c r="AJ9" s="183">
        <v>2</v>
      </c>
      <c r="AK9" s="183">
        <v>2</v>
      </c>
      <c r="AL9" s="183">
        <v>2</v>
      </c>
      <c r="AM9" s="183">
        <v>2</v>
      </c>
      <c r="AN9" s="183">
        <v>2</v>
      </c>
      <c r="AO9" s="183">
        <v>2</v>
      </c>
      <c r="AP9" s="183">
        <v>2</v>
      </c>
      <c r="AQ9" s="183">
        <v>2</v>
      </c>
      <c r="AR9" s="183">
        <v>2</v>
      </c>
      <c r="AS9" s="182">
        <v>2</v>
      </c>
      <c r="AT9" s="182"/>
      <c r="AU9" s="184" t="s">
        <v>25</v>
      </c>
      <c r="AV9" s="185">
        <f>SUM(V9:AU9)</f>
        <v>44</v>
      </c>
      <c r="AW9" s="186"/>
      <c r="AX9" s="186"/>
      <c r="AY9" s="186"/>
      <c r="AZ9" s="186"/>
      <c r="BA9" s="186"/>
      <c r="BB9" s="186"/>
      <c r="BC9" s="186"/>
      <c r="BD9" s="187">
        <f aca="true" t="shared" si="1" ref="BD9:BD26">V9+AV9+SUM(U9)</f>
        <v>78</v>
      </c>
    </row>
    <row r="10" spans="1:56" ht="15.75">
      <c r="A10" s="178"/>
      <c r="B10" s="179"/>
      <c r="C10" s="169"/>
      <c r="D10" s="170">
        <v>1</v>
      </c>
      <c r="E10" s="170">
        <f aca="true" t="shared" si="2" ref="E10:T10">E9/2</f>
        <v>1</v>
      </c>
      <c r="F10" s="170">
        <f t="shared" si="2"/>
        <v>1</v>
      </c>
      <c r="G10" s="170">
        <f t="shared" si="2"/>
        <v>1</v>
      </c>
      <c r="H10" s="170">
        <f t="shared" si="2"/>
        <v>1</v>
      </c>
      <c r="I10" s="170">
        <f t="shared" si="2"/>
        <v>1</v>
      </c>
      <c r="J10" s="170">
        <f t="shared" si="2"/>
        <v>1</v>
      </c>
      <c r="K10" s="170">
        <f t="shared" si="2"/>
        <v>1</v>
      </c>
      <c r="L10" s="170">
        <f t="shared" si="2"/>
        <v>1</v>
      </c>
      <c r="M10" s="170">
        <f t="shared" si="2"/>
        <v>1</v>
      </c>
      <c r="N10" s="170">
        <f t="shared" si="2"/>
        <v>1</v>
      </c>
      <c r="O10" s="170">
        <f t="shared" si="2"/>
        <v>1</v>
      </c>
      <c r="P10" s="170">
        <f t="shared" si="2"/>
        <v>1</v>
      </c>
      <c r="Q10" s="170">
        <f t="shared" si="2"/>
        <v>1</v>
      </c>
      <c r="R10" s="170">
        <f t="shared" si="2"/>
        <v>1</v>
      </c>
      <c r="S10" s="170">
        <f t="shared" si="2"/>
        <v>1</v>
      </c>
      <c r="T10" s="170">
        <f t="shared" si="2"/>
        <v>1</v>
      </c>
      <c r="U10" s="188">
        <f t="shared" si="0"/>
        <v>17</v>
      </c>
      <c r="V10" s="189"/>
      <c r="W10" s="189">
        <f aca="true" t="shared" si="3" ref="W10:AR10">W9/2</f>
        <v>1</v>
      </c>
      <c r="X10" s="189">
        <f t="shared" si="3"/>
        <v>1</v>
      </c>
      <c r="Y10" s="189">
        <f t="shared" si="3"/>
        <v>1</v>
      </c>
      <c r="Z10" s="189">
        <f t="shared" si="3"/>
        <v>1</v>
      </c>
      <c r="AA10" s="189">
        <f t="shared" si="3"/>
        <v>1</v>
      </c>
      <c r="AB10" s="189">
        <f t="shared" si="3"/>
        <v>1</v>
      </c>
      <c r="AC10" s="189">
        <f t="shared" si="3"/>
        <v>1</v>
      </c>
      <c r="AD10" s="189">
        <f t="shared" si="3"/>
        <v>1</v>
      </c>
      <c r="AE10" s="189">
        <f t="shared" si="3"/>
        <v>1</v>
      </c>
      <c r="AF10" s="189">
        <f t="shared" si="3"/>
        <v>1</v>
      </c>
      <c r="AG10" s="189">
        <f t="shared" si="3"/>
        <v>1</v>
      </c>
      <c r="AH10" s="177"/>
      <c r="AI10" s="189">
        <f t="shared" si="3"/>
        <v>1</v>
      </c>
      <c r="AJ10" s="189">
        <f t="shared" si="3"/>
        <v>1</v>
      </c>
      <c r="AK10" s="189">
        <f t="shared" si="3"/>
        <v>1</v>
      </c>
      <c r="AL10" s="189">
        <f t="shared" si="3"/>
        <v>1</v>
      </c>
      <c r="AM10" s="189">
        <f t="shared" si="3"/>
        <v>1</v>
      </c>
      <c r="AN10" s="189">
        <f t="shared" si="3"/>
        <v>1</v>
      </c>
      <c r="AO10" s="189">
        <f t="shared" si="3"/>
        <v>1</v>
      </c>
      <c r="AP10" s="189">
        <f t="shared" si="3"/>
        <v>1</v>
      </c>
      <c r="AQ10" s="189">
        <f t="shared" si="3"/>
        <v>1</v>
      </c>
      <c r="AR10" s="189">
        <f t="shared" si="3"/>
        <v>1</v>
      </c>
      <c r="AS10" s="170">
        <v>1</v>
      </c>
      <c r="AT10" s="171"/>
      <c r="AU10" s="189"/>
      <c r="AV10" s="186">
        <v>22</v>
      </c>
      <c r="AW10" s="186"/>
      <c r="AX10" s="186"/>
      <c r="AY10" s="186"/>
      <c r="AZ10" s="186"/>
      <c r="BA10" s="186"/>
      <c r="BB10" s="186"/>
      <c r="BC10" s="186"/>
      <c r="BD10" s="187">
        <f t="shared" si="1"/>
        <v>39</v>
      </c>
    </row>
    <row r="11" spans="1:56" ht="15.75">
      <c r="A11" s="178" t="s">
        <v>167</v>
      </c>
      <c r="B11" s="179" t="s">
        <v>168</v>
      </c>
      <c r="C11" s="169" t="s">
        <v>169</v>
      </c>
      <c r="D11" s="180">
        <v>2</v>
      </c>
      <c r="E11" s="180">
        <v>4</v>
      </c>
      <c r="F11" s="180">
        <v>2</v>
      </c>
      <c r="G11" s="180">
        <v>4</v>
      </c>
      <c r="H11" s="180">
        <v>2</v>
      </c>
      <c r="I11" s="180">
        <v>4</v>
      </c>
      <c r="J11" s="180">
        <v>2</v>
      </c>
      <c r="K11" s="180">
        <v>4</v>
      </c>
      <c r="L11" s="180">
        <v>2</v>
      </c>
      <c r="M11" s="180">
        <v>4</v>
      </c>
      <c r="N11" s="180">
        <v>2</v>
      </c>
      <c r="O11" s="180">
        <v>4</v>
      </c>
      <c r="P11" s="180">
        <v>2</v>
      </c>
      <c r="Q11" s="180">
        <v>4</v>
      </c>
      <c r="R11" s="180">
        <v>2</v>
      </c>
      <c r="S11" s="180">
        <v>4</v>
      </c>
      <c r="T11" s="180">
        <v>2</v>
      </c>
      <c r="U11" s="181">
        <f t="shared" si="0"/>
        <v>50</v>
      </c>
      <c r="V11" s="182"/>
      <c r="W11" s="183">
        <v>4</v>
      </c>
      <c r="X11" s="183">
        <v>2</v>
      </c>
      <c r="Y11" s="183">
        <v>4</v>
      </c>
      <c r="Z11" s="183">
        <v>2</v>
      </c>
      <c r="AA11" s="183">
        <v>4</v>
      </c>
      <c r="AB11" s="183">
        <v>2</v>
      </c>
      <c r="AC11" s="183">
        <v>4</v>
      </c>
      <c r="AD11" s="183">
        <v>2</v>
      </c>
      <c r="AE11" s="183">
        <v>4</v>
      </c>
      <c r="AF11" s="183">
        <v>2</v>
      </c>
      <c r="AG11" s="183">
        <v>4</v>
      </c>
      <c r="AH11" s="177"/>
      <c r="AI11" s="183">
        <v>2</v>
      </c>
      <c r="AJ11" s="183">
        <v>4</v>
      </c>
      <c r="AK11" s="183">
        <v>2</v>
      </c>
      <c r="AL11" s="183">
        <v>4</v>
      </c>
      <c r="AM11" s="183">
        <v>2</v>
      </c>
      <c r="AN11" s="183">
        <v>4</v>
      </c>
      <c r="AO11" s="183">
        <v>2</v>
      </c>
      <c r="AP11" s="183">
        <v>4</v>
      </c>
      <c r="AQ11" s="183">
        <v>2</v>
      </c>
      <c r="AR11" s="183">
        <v>4</v>
      </c>
      <c r="AS11" s="183">
        <v>3</v>
      </c>
      <c r="AT11" s="183"/>
      <c r="AU11" s="182"/>
      <c r="AV11" s="185">
        <f>SUM(V11:AU11)</f>
        <v>67</v>
      </c>
      <c r="AW11" s="186"/>
      <c r="AX11" s="186"/>
      <c r="AY11" s="186"/>
      <c r="AZ11" s="186"/>
      <c r="BA11" s="186"/>
      <c r="BB11" s="186"/>
      <c r="BC11" s="186"/>
      <c r="BD11" s="190">
        <f t="shared" si="1"/>
        <v>117</v>
      </c>
    </row>
    <row r="12" spans="1:56" ht="15.75">
      <c r="A12" s="178"/>
      <c r="B12" s="179"/>
      <c r="C12" s="169"/>
      <c r="D12" s="170">
        <v>1</v>
      </c>
      <c r="E12" s="170">
        <f aca="true" t="shared" si="4" ref="E12:S12">E11/2</f>
        <v>2</v>
      </c>
      <c r="F12" s="170">
        <f t="shared" si="4"/>
        <v>1</v>
      </c>
      <c r="G12" s="170">
        <f t="shared" si="4"/>
        <v>2</v>
      </c>
      <c r="H12" s="170">
        <f t="shared" si="4"/>
        <v>1</v>
      </c>
      <c r="I12" s="170">
        <f t="shared" si="4"/>
        <v>2</v>
      </c>
      <c r="J12" s="170">
        <f t="shared" si="4"/>
        <v>1</v>
      </c>
      <c r="K12" s="170">
        <f t="shared" si="4"/>
        <v>2</v>
      </c>
      <c r="L12" s="170">
        <f t="shared" si="4"/>
        <v>1</v>
      </c>
      <c r="M12" s="170">
        <f t="shared" si="4"/>
        <v>2</v>
      </c>
      <c r="N12" s="170">
        <f t="shared" si="4"/>
        <v>1</v>
      </c>
      <c r="O12" s="170">
        <f t="shared" si="4"/>
        <v>2</v>
      </c>
      <c r="P12" s="170">
        <f t="shared" si="4"/>
        <v>1</v>
      </c>
      <c r="Q12" s="170">
        <f t="shared" si="4"/>
        <v>2</v>
      </c>
      <c r="R12" s="170">
        <f t="shared" si="4"/>
        <v>1</v>
      </c>
      <c r="S12" s="170">
        <f t="shared" si="4"/>
        <v>2</v>
      </c>
      <c r="T12" s="170">
        <v>1</v>
      </c>
      <c r="U12" s="188">
        <f t="shared" si="0"/>
        <v>25</v>
      </c>
      <c r="V12" s="189"/>
      <c r="W12" s="189">
        <f aca="true" t="shared" si="5" ref="W12:AR12">W11/2</f>
        <v>2</v>
      </c>
      <c r="X12" s="189">
        <f t="shared" si="5"/>
        <v>1</v>
      </c>
      <c r="Y12" s="189">
        <f t="shared" si="5"/>
        <v>2</v>
      </c>
      <c r="Z12" s="189">
        <f t="shared" si="5"/>
        <v>1</v>
      </c>
      <c r="AA12" s="189">
        <f t="shared" si="5"/>
        <v>2</v>
      </c>
      <c r="AB12" s="189">
        <f t="shared" si="5"/>
        <v>1</v>
      </c>
      <c r="AC12" s="189">
        <f t="shared" si="5"/>
        <v>2</v>
      </c>
      <c r="AD12" s="189">
        <f t="shared" si="5"/>
        <v>1</v>
      </c>
      <c r="AE12" s="189">
        <f t="shared" si="5"/>
        <v>2</v>
      </c>
      <c r="AF12" s="189">
        <f t="shared" si="5"/>
        <v>1</v>
      </c>
      <c r="AG12" s="189">
        <f t="shared" si="5"/>
        <v>2</v>
      </c>
      <c r="AH12" s="177"/>
      <c r="AI12" s="189">
        <f t="shared" si="5"/>
        <v>1</v>
      </c>
      <c r="AJ12" s="189">
        <f t="shared" si="5"/>
        <v>2</v>
      </c>
      <c r="AK12" s="189">
        <f t="shared" si="5"/>
        <v>1</v>
      </c>
      <c r="AL12" s="189">
        <f t="shared" si="5"/>
        <v>2</v>
      </c>
      <c r="AM12" s="189">
        <f t="shared" si="5"/>
        <v>1</v>
      </c>
      <c r="AN12" s="189">
        <f t="shared" si="5"/>
        <v>2</v>
      </c>
      <c r="AO12" s="189">
        <f t="shared" si="5"/>
        <v>1</v>
      </c>
      <c r="AP12" s="189">
        <f t="shared" si="5"/>
        <v>2</v>
      </c>
      <c r="AQ12" s="189">
        <f t="shared" si="5"/>
        <v>1</v>
      </c>
      <c r="AR12" s="189">
        <f t="shared" si="5"/>
        <v>2</v>
      </c>
      <c r="AS12" s="170">
        <v>2</v>
      </c>
      <c r="AT12" s="171"/>
      <c r="AU12" s="189"/>
      <c r="AV12" s="186">
        <f>SUM(V12:AS12)</f>
        <v>34</v>
      </c>
      <c r="AW12" s="186"/>
      <c r="AX12" s="186"/>
      <c r="AY12" s="186"/>
      <c r="AZ12" s="186"/>
      <c r="BA12" s="186"/>
      <c r="BB12" s="186"/>
      <c r="BC12" s="186"/>
      <c r="BD12" s="187">
        <f t="shared" si="1"/>
        <v>59</v>
      </c>
    </row>
    <row r="13" spans="1:56" ht="15.75">
      <c r="A13" s="178" t="s">
        <v>170</v>
      </c>
      <c r="B13" s="179" t="s">
        <v>13</v>
      </c>
      <c r="C13" s="169" t="s">
        <v>166</v>
      </c>
      <c r="D13" s="180">
        <v>2</v>
      </c>
      <c r="E13" s="180">
        <v>2</v>
      </c>
      <c r="F13" s="180">
        <v>2</v>
      </c>
      <c r="G13" s="180">
        <v>2</v>
      </c>
      <c r="H13" s="180">
        <v>2</v>
      </c>
      <c r="I13" s="180">
        <v>2</v>
      </c>
      <c r="J13" s="180">
        <v>2</v>
      </c>
      <c r="K13" s="180">
        <v>2</v>
      </c>
      <c r="L13" s="180">
        <v>2</v>
      </c>
      <c r="M13" s="180">
        <v>2</v>
      </c>
      <c r="N13" s="180">
        <v>2</v>
      </c>
      <c r="O13" s="180">
        <v>2</v>
      </c>
      <c r="P13" s="180">
        <v>2</v>
      </c>
      <c r="Q13" s="180">
        <v>2</v>
      </c>
      <c r="R13" s="180">
        <v>2</v>
      </c>
      <c r="S13" s="180">
        <v>2</v>
      </c>
      <c r="T13" s="180">
        <v>2</v>
      </c>
      <c r="U13" s="181">
        <f t="shared" si="0"/>
        <v>34</v>
      </c>
      <c r="V13" s="182"/>
      <c r="W13" s="183">
        <v>2</v>
      </c>
      <c r="X13" s="183">
        <v>2</v>
      </c>
      <c r="Y13" s="183">
        <v>2</v>
      </c>
      <c r="Z13" s="183">
        <v>2</v>
      </c>
      <c r="AA13" s="183">
        <v>2</v>
      </c>
      <c r="AB13" s="183">
        <v>2</v>
      </c>
      <c r="AC13" s="183">
        <v>2</v>
      </c>
      <c r="AD13" s="183">
        <v>2</v>
      </c>
      <c r="AE13" s="183">
        <v>2</v>
      </c>
      <c r="AF13" s="183">
        <v>2</v>
      </c>
      <c r="AG13" s="183">
        <v>2</v>
      </c>
      <c r="AH13" s="177"/>
      <c r="AI13" s="183">
        <v>2</v>
      </c>
      <c r="AJ13" s="183">
        <v>2</v>
      </c>
      <c r="AK13" s="183">
        <v>2</v>
      </c>
      <c r="AL13" s="183">
        <v>2</v>
      </c>
      <c r="AM13" s="183">
        <v>2</v>
      </c>
      <c r="AN13" s="183">
        <v>2</v>
      </c>
      <c r="AO13" s="183">
        <v>2</v>
      </c>
      <c r="AP13" s="183">
        <v>2</v>
      </c>
      <c r="AQ13" s="183">
        <v>2</v>
      </c>
      <c r="AR13" s="183">
        <v>2</v>
      </c>
      <c r="AS13" s="183">
        <v>2</v>
      </c>
      <c r="AT13" s="183"/>
      <c r="AU13" s="182"/>
      <c r="AV13" s="185">
        <f>SUM(W13:AU13)</f>
        <v>44</v>
      </c>
      <c r="AW13" s="186"/>
      <c r="AX13" s="186"/>
      <c r="AY13" s="186"/>
      <c r="AZ13" s="186"/>
      <c r="BA13" s="186"/>
      <c r="BB13" s="186"/>
      <c r="BC13" s="186"/>
      <c r="BD13" s="187">
        <f t="shared" si="1"/>
        <v>78</v>
      </c>
    </row>
    <row r="14" spans="1:56" ht="15.75">
      <c r="A14" s="178"/>
      <c r="B14" s="179"/>
      <c r="C14" s="169"/>
      <c r="D14" s="170">
        <v>1</v>
      </c>
      <c r="E14" s="170">
        <f aca="true" t="shared" si="6" ref="E14:T14">E13/2</f>
        <v>1</v>
      </c>
      <c r="F14" s="170">
        <f t="shared" si="6"/>
        <v>1</v>
      </c>
      <c r="G14" s="170">
        <f t="shared" si="6"/>
        <v>1</v>
      </c>
      <c r="H14" s="170">
        <f t="shared" si="6"/>
        <v>1</v>
      </c>
      <c r="I14" s="170">
        <f t="shared" si="6"/>
        <v>1</v>
      </c>
      <c r="J14" s="170">
        <f t="shared" si="6"/>
        <v>1</v>
      </c>
      <c r="K14" s="170">
        <f t="shared" si="6"/>
        <v>1</v>
      </c>
      <c r="L14" s="170">
        <f t="shared" si="6"/>
        <v>1</v>
      </c>
      <c r="M14" s="170">
        <f t="shared" si="6"/>
        <v>1</v>
      </c>
      <c r="N14" s="170">
        <f t="shared" si="6"/>
        <v>1</v>
      </c>
      <c r="O14" s="170">
        <f t="shared" si="6"/>
        <v>1</v>
      </c>
      <c r="P14" s="170">
        <f t="shared" si="6"/>
        <v>1</v>
      </c>
      <c r="Q14" s="170">
        <f t="shared" si="6"/>
        <v>1</v>
      </c>
      <c r="R14" s="170">
        <f t="shared" si="6"/>
        <v>1</v>
      </c>
      <c r="S14" s="170">
        <f t="shared" si="6"/>
        <v>1</v>
      </c>
      <c r="T14" s="170">
        <f t="shared" si="6"/>
        <v>1</v>
      </c>
      <c r="U14" s="188">
        <f t="shared" si="0"/>
        <v>17</v>
      </c>
      <c r="V14" s="189"/>
      <c r="W14" s="189">
        <f aca="true" t="shared" si="7" ref="W14:AR14">W13/2</f>
        <v>1</v>
      </c>
      <c r="X14" s="189">
        <f t="shared" si="7"/>
        <v>1</v>
      </c>
      <c r="Y14" s="189">
        <f t="shared" si="7"/>
        <v>1</v>
      </c>
      <c r="Z14" s="189">
        <f t="shared" si="7"/>
        <v>1</v>
      </c>
      <c r="AA14" s="189">
        <f t="shared" si="7"/>
        <v>1</v>
      </c>
      <c r="AB14" s="189">
        <f t="shared" si="7"/>
        <v>1</v>
      </c>
      <c r="AC14" s="189">
        <f t="shared" si="7"/>
        <v>1</v>
      </c>
      <c r="AD14" s="189">
        <f t="shared" si="7"/>
        <v>1</v>
      </c>
      <c r="AE14" s="189">
        <f t="shared" si="7"/>
        <v>1</v>
      </c>
      <c r="AF14" s="189">
        <f t="shared" si="7"/>
        <v>1</v>
      </c>
      <c r="AG14" s="189">
        <f t="shared" si="7"/>
        <v>1</v>
      </c>
      <c r="AH14" s="177"/>
      <c r="AI14" s="189">
        <f t="shared" si="7"/>
        <v>1</v>
      </c>
      <c r="AJ14" s="189">
        <f t="shared" si="7"/>
        <v>1</v>
      </c>
      <c r="AK14" s="189">
        <f t="shared" si="7"/>
        <v>1</v>
      </c>
      <c r="AL14" s="189">
        <f t="shared" si="7"/>
        <v>1</v>
      </c>
      <c r="AM14" s="189">
        <f t="shared" si="7"/>
        <v>1</v>
      </c>
      <c r="AN14" s="189">
        <f t="shared" si="7"/>
        <v>1</v>
      </c>
      <c r="AO14" s="189">
        <f t="shared" si="7"/>
        <v>1</v>
      </c>
      <c r="AP14" s="189">
        <f t="shared" si="7"/>
        <v>1</v>
      </c>
      <c r="AQ14" s="189">
        <f t="shared" si="7"/>
        <v>1</v>
      </c>
      <c r="AR14" s="189">
        <f t="shared" si="7"/>
        <v>1</v>
      </c>
      <c r="AS14" s="170">
        <v>1</v>
      </c>
      <c r="AT14" s="171"/>
      <c r="AU14" s="189"/>
      <c r="AV14" s="186">
        <v>22</v>
      </c>
      <c r="AW14" s="186"/>
      <c r="AX14" s="186"/>
      <c r="AY14" s="186"/>
      <c r="AZ14" s="186"/>
      <c r="BA14" s="186"/>
      <c r="BB14" s="186"/>
      <c r="BC14" s="186"/>
      <c r="BD14" s="187">
        <f t="shared" si="1"/>
        <v>39</v>
      </c>
    </row>
    <row r="15" spans="1:56" ht="15.75">
      <c r="A15" s="178" t="s">
        <v>171</v>
      </c>
      <c r="B15" s="191" t="s">
        <v>14</v>
      </c>
      <c r="C15" s="169" t="s">
        <v>172</v>
      </c>
      <c r="D15" s="180">
        <v>2</v>
      </c>
      <c r="E15" s="180">
        <v>4</v>
      </c>
      <c r="F15" s="180">
        <v>2</v>
      </c>
      <c r="G15" s="180">
        <v>4</v>
      </c>
      <c r="H15" s="180">
        <v>2</v>
      </c>
      <c r="I15" s="180">
        <v>4</v>
      </c>
      <c r="J15" s="180">
        <v>2</v>
      </c>
      <c r="K15" s="180">
        <v>4</v>
      </c>
      <c r="L15" s="180">
        <v>2</v>
      </c>
      <c r="M15" s="180">
        <v>4</v>
      </c>
      <c r="N15" s="180">
        <v>2</v>
      </c>
      <c r="O15" s="180">
        <v>4</v>
      </c>
      <c r="P15" s="180">
        <v>2</v>
      </c>
      <c r="Q15" s="180">
        <v>4</v>
      </c>
      <c r="R15" s="180">
        <v>2</v>
      </c>
      <c r="S15" s="180">
        <v>4</v>
      </c>
      <c r="T15" s="180">
        <v>3</v>
      </c>
      <c r="U15" s="181">
        <f t="shared" si="0"/>
        <v>51</v>
      </c>
      <c r="V15" s="182"/>
      <c r="W15" s="183">
        <v>4</v>
      </c>
      <c r="X15" s="183">
        <v>2</v>
      </c>
      <c r="Y15" s="183">
        <v>4</v>
      </c>
      <c r="Z15" s="183">
        <v>2</v>
      </c>
      <c r="AA15" s="183">
        <v>4</v>
      </c>
      <c r="AB15" s="183">
        <v>2</v>
      </c>
      <c r="AC15" s="183">
        <v>4</v>
      </c>
      <c r="AD15" s="183">
        <v>2</v>
      </c>
      <c r="AE15" s="183">
        <v>4</v>
      </c>
      <c r="AF15" s="183">
        <v>2</v>
      </c>
      <c r="AG15" s="183">
        <v>4</v>
      </c>
      <c r="AH15" s="177"/>
      <c r="AI15" s="183">
        <v>2</v>
      </c>
      <c r="AJ15" s="183">
        <v>4</v>
      </c>
      <c r="AK15" s="183">
        <v>2</v>
      </c>
      <c r="AL15" s="183">
        <v>4</v>
      </c>
      <c r="AM15" s="183">
        <v>2</v>
      </c>
      <c r="AN15" s="183">
        <v>4</v>
      </c>
      <c r="AO15" s="183">
        <v>2</v>
      </c>
      <c r="AP15" s="183">
        <v>4</v>
      </c>
      <c r="AQ15" s="183">
        <v>2</v>
      </c>
      <c r="AR15" s="183">
        <v>4</v>
      </c>
      <c r="AS15" s="183">
        <v>2</v>
      </c>
      <c r="AT15" s="171"/>
      <c r="AU15" s="182"/>
      <c r="AV15" s="185">
        <f>SUM(V15:AU15)</f>
        <v>66</v>
      </c>
      <c r="AW15" s="186"/>
      <c r="AX15" s="186"/>
      <c r="AY15" s="186"/>
      <c r="AZ15" s="186"/>
      <c r="BA15" s="186"/>
      <c r="BB15" s="186"/>
      <c r="BC15" s="186"/>
      <c r="BD15" s="187">
        <f t="shared" si="1"/>
        <v>117</v>
      </c>
    </row>
    <row r="16" spans="1:56" ht="15.75">
      <c r="A16" s="178"/>
      <c r="B16" s="192"/>
      <c r="C16" s="169"/>
      <c r="D16" s="170">
        <v>1</v>
      </c>
      <c r="E16" s="170">
        <f aca="true" t="shared" si="8" ref="E16:S16">E15/2</f>
        <v>2</v>
      </c>
      <c r="F16" s="170">
        <f t="shared" si="8"/>
        <v>1</v>
      </c>
      <c r="G16" s="170">
        <f t="shared" si="8"/>
        <v>2</v>
      </c>
      <c r="H16" s="170">
        <f t="shared" si="8"/>
        <v>1</v>
      </c>
      <c r="I16" s="170">
        <f t="shared" si="8"/>
        <v>2</v>
      </c>
      <c r="J16" s="170">
        <f t="shared" si="8"/>
        <v>1</v>
      </c>
      <c r="K16" s="170">
        <f t="shared" si="8"/>
        <v>2</v>
      </c>
      <c r="L16" s="170">
        <f t="shared" si="8"/>
        <v>1</v>
      </c>
      <c r="M16" s="170">
        <f t="shared" si="8"/>
        <v>2</v>
      </c>
      <c r="N16" s="170">
        <f t="shared" si="8"/>
        <v>1</v>
      </c>
      <c r="O16" s="170">
        <f t="shared" si="8"/>
        <v>2</v>
      </c>
      <c r="P16" s="170">
        <f t="shared" si="8"/>
        <v>1</v>
      </c>
      <c r="Q16" s="170">
        <f t="shared" si="8"/>
        <v>2</v>
      </c>
      <c r="R16" s="170">
        <v>2</v>
      </c>
      <c r="S16" s="170">
        <f t="shared" si="8"/>
        <v>2</v>
      </c>
      <c r="T16" s="170">
        <v>1</v>
      </c>
      <c r="U16" s="188">
        <f t="shared" si="0"/>
        <v>26</v>
      </c>
      <c r="V16" s="189"/>
      <c r="W16" s="189">
        <f aca="true" t="shared" si="9" ref="W16:AR16">W15/2</f>
        <v>2</v>
      </c>
      <c r="X16" s="189">
        <f t="shared" si="9"/>
        <v>1</v>
      </c>
      <c r="Y16" s="189">
        <f t="shared" si="9"/>
        <v>2</v>
      </c>
      <c r="Z16" s="189">
        <f t="shared" si="9"/>
        <v>1</v>
      </c>
      <c r="AA16" s="189">
        <f t="shared" si="9"/>
        <v>2</v>
      </c>
      <c r="AB16" s="189">
        <f t="shared" si="9"/>
        <v>1</v>
      </c>
      <c r="AC16" s="189">
        <f t="shared" si="9"/>
        <v>2</v>
      </c>
      <c r="AD16" s="189">
        <f t="shared" si="9"/>
        <v>1</v>
      </c>
      <c r="AE16" s="189">
        <f t="shared" si="9"/>
        <v>2</v>
      </c>
      <c r="AF16" s="189">
        <f t="shared" si="9"/>
        <v>1</v>
      </c>
      <c r="AG16" s="189">
        <f t="shared" si="9"/>
        <v>2</v>
      </c>
      <c r="AH16" s="177"/>
      <c r="AI16" s="189">
        <f t="shared" si="9"/>
        <v>1</v>
      </c>
      <c r="AJ16" s="189">
        <f t="shared" si="9"/>
        <v>2</v>
      </c>
      <c r="AK16" s="189">
        <f t="shared" si="9"/>
        <v>1</v>
      </c>
      <c r="AL16" s="189">
        <f t="shared" si="9"/>
        <v>2</v>
      </c>
      <c r="AM16" s="189">
        <f t="shared" si="9"/>
        <v>1</v>
      </c>
      <c r="AN16" s="189">
        <f t="shared" si="9"/>
        <v>2</v>
      </c>
      <c r="AO16" s="189">
        <f t="shared" si="9"/>
        <v>1</v>
      </c>
      <c r="AP16" s="189">
        <f t="shared" si="9"/>
        <v>2</v>
      </c>
      <c r="AQ16" s="189">
        <f t="shared" si="9"/>
        <v>1</v>
      </c>
      <c r="AR16" s="189">
        <f t="shared" si="9"/>
        <v>2</v>
      </c>
      <c r="AS16" s="170">
        <v>1</v>
      </c>
      <c r="AT16" s="171"/>
      <c r="AU16" s="189"/>
      <c r="AV16" s="186">
        <v>33</v>
      </c>
      <c r="AW16" s="186"/>
      <c r="AX16" s="186"/>
      <c r="AY16" s="186"/>
      <c r="AZ16" s="186"/>
      <c r="BA16" s="186"/>
      <c r="BB16" s="186"/>
      <c r="BC16" s="186"/>
      <c r="BD16" s="187">
        <f t="shared" si="1"/>
        <v>59</v>
      </c>
    </row>
    <row r="17" spans="1:56" ht="15.75">
      <c r="A17" s="178" t="s">
        <v>173</v>
      </c>
      <c r="B17" s="193" t="s">
        <v>174</v>
      </c>
      <c r="C17" s="169" t="s">
        <v>169</v>
      </c>
      <c r="D17" s="180"/>
      <c r="E17" s="180">
        <v>4</v>
      </c>
      <c r="F17" s="180">
        <v>2</v>
      </c>
      <c r="G17" s="180">
        <v>4</v>
      </c>
      <c r="H17" s="180">
        <v>2</v>
      </c>
      <c r="I17" s="180">
        <v>4</v>
      </c>
      <c r="J17" s="180">
        <v>2</v>
      </c>
      <c r="K17" s="180">
        <v>4</v>
      </c>
      <c r="L17" s="180">
        <v>2</v>
      </c>
      <c r="M17" s="180">
        <v>4</v>
      </c>
      <c r="N17" s="180">
        <v>2</v>
      </c>
      <c r="O17" s="180">
        <v>4</v>
      </c>
      <c r="P17" s="180">
        <v>2</v>
      </c>
      <c r="Q17" s="180">
        <v>4</v>
      </c>
      <c r="R17" s="180">
        <v>2</v>
      </c>
      <c r="S17" s="180">
        <v>4</v>
      </c>
      <c r="T17" s="180">
        <v>4</v>
      </c>
      <c r="U17" s="181">
        <f t="shared" si="0"/>
        <v>50</v>
      </c>
      <c r="V17" s="182"/>
      <c r="W17" s="183">
        <v>2</v>
      </c>
      <c r="X17" s="183">
        <v>4</v>
      </c>
      <c r="Y17" s="183">
        <v>2</v>
      </c>
      <c r="Z17" s="183">
        <v>4</v>
      </c>
      <c r="AA17" s="183">
        <v>2</v>
      </c>
      <c r="AB17" s="183">
        <v>4</v>
      </c>
      <c r="AC17" s="183">
        <v>2</v>
      </c>
      <c r="AD17" s="183">
        <v>4</v>
      </c>
      <c r="AE17" s="183">
        <v>2</v>
      </c>
      <c r="AF17" s="183">
        <v>4</v>
      </c>
      <c r="AG17" s="183">
        <v>2</v>
      </c>
      <c r="AH17" s="177"/>
      <c r="AI17" s="183">
        <v>4</v>
      </c>
      <c r="AJ17" s="183">
        <v>2</v>
      </c>
      <c r="AK17" s="183">
        <v>4</v>
      </c>
      <c r="AL17" s="183">
        <v>2</v>
      </c>
      <c r="AM17" s="183">
        <v>4</v>
      </c>
      <c r="AN17" s="183">
        <v>2</v>
      </c>
      <c r="AO17" s="183">
        <v>4</v>
      </c>
      <c r="AP17" s="183">
        <v>2</v>
      </c>
      <c r="AQ17" s="183">
        <v>4</v>
      </c>
      <c r="AR17" s="183">
        <v>2</v>
      </c>
      <c r="AS17" s="183">
        <v>5</v>
      </c>
      <c r="AT17" s="183"/>
      <c r="AU17" s="182"/>
      <c r="AV17" s="185">
        <f>SUM(W17:AU17)</f>
        <v>67</v>
      </c>
      <c r="AW17" s="186"/>
      <c r="AX17" s="186"/>
      <c r="AY17" s="186"/>
      <c r="AZ17" s="186"/>
      <c r="BA17" s="186"/>
      <c r="BB17" s="186"/>
      <c r="BC17" s="186"/>
      <c r="BD17" s="187">
        <f t="shared" si="1"/>
        <v>117</v>
      </c>
    </row>
    <row r="18" spans="1:56" ht="15.75">
      <c r="A18" s="178"/>
      <c r="B18" s="194"/>
      <c r="C18" s="169"/>
      <c r="D18" s="170"/>
      <c r="E18" s="170">
        <f>E17/2</f>
        <v>2</v>
      </c>
      <c r="F18" s="170">
        <f aca="true" t="shared" si="10" ref="F18:S18">F17/2</f>
        <v>1</v>
      </c>
      <c r="G18" s="170">
        <f t="shared" si="10"/>
        <v>2</v>
      </c>
      <c r="H18" s="170">
        <f t="shared" si="10"/>
        <v>1</v>
      </c>
      <c r="I18" s="170">
        <f t="shared" si="10"/>
        <v>2</v>
      </c>
      <c r="J18" s="170">
        <f t="shared" si="10"/>
        <v>1</v>
      </c>
      <c r="K18" s="170">
        <f t="shared" si="10"/>
        <v>2</v>
      </c>
      <c r="L18" s="170">
        <f t="shared" si="10"/>
        <v>1</v>
      </c>
      <c r="M18" s="170">
        <f t="shared" si="10"/>
        <v>2</v>
      </c>
      <c r="N18" s="170">
        <f t="shared" si="10"/>
        <v>1</v>
      </c>
      <c r="O18" s="170">
        <f t="shared" si="10"/>
        <v>2</v>
      </c>
      <c r="P18" s="170">
        <f t="shared" si="10"/>
        <v>1</v>
      </c>
      <c r="Q18" s="170">
        <f t="shared" si="10"/>
        <v>2</v>
      </c>
      <c r="R18" s="170">
        <f t="shared" si="10"/>
        <v>1</v>
      </c>
      <c r="S18" s="170">
        <f t="shared" si="10"/>
        <v>2</v>
      </c>
      <c r="T18" s="170">
        <v>3</v>
      </c>
      <c r="U18" s="188">
        <f t="shared" si="0"/>
        <v>26</v>
      </c>
      <c r="V18" s="189"/>
      <c r="W18" s="189">
        <f aca="true" t="shared" si="11" ref="W18:AR18">W17/2</f>
        <v>1</v>
      </c>
      <c r="X18" s="189">
        <f t="shared" si="11"/>
        <v>2</v>
      </c>
      <c r="Y18" s="189">
        <f t="shared" si="11"/>
        <v>1</v>
      </c>
      <c r="Z18" s="189">
        <f t="shared" si="11"/>
        <v>2</v>
      </c>
      <c r="AA18" s="189">
        <f t="shared" si="11"/>
        <v>1</v>
      </c>
      <c r="AB18" s="189">
        <f t="shared" si="11"/>
        <v>2</v>
      </c>
      <c r="AC18" s="189">
        <f t="shared" si="11"/>
        <v>1</v>
      </c>
      <c r="AD18" s="189">
        <f t="shared" si="11"/>
        <v>2</v>
      </c>
      <c r="AE18" s="189">
        <f t="shared" si="11"/>
        <v>1</v>
      </c>
      <c r="AF18" s="189">
        <f t="shared" si="11"/>
        <v>2</v>
      </c>
      <c r="AG18" s="189">
        <f t="shared" si="11"/>
        <v>1</v>
      </c>
      <c r="AH18" s="177"/>
      <c r="AI18" s="189">
        <f t="shared" si="11"/>
        <v>2</v>
      </c>
      <c r="AJ18" s="189">
        <f t="shared" si="11"/>
        <v>1</v>
      </c>
      <c r="AK18" s="189">
        <f t="shared" si="11"/>
        <v>2</v>
      </c>
      <c r="AL18" s="189">
        <f t="shared" si="11"/>
        <v>1</v>
      </c>
      <c r="AM18" s="189">
        <f t="shared" si="11"/>
        <v>2</v>
      </c>
      <c r="AN18" s="189">
        <f t="shared" si="11"/>
        <v>1</v>
      </c>
      <c r="AO18" s="189">
        <f t="shared" si="11"/>
        <v>2</v>
      </c>
      <c r="AP18" s="189">
        <f t="shared" si="11"/>
        <v>1</v>
      </c>
      <c r="AQ18" s="189">
        <f t="shared" si="11"/>
        <v>2</v>
      </c>
      <c r="AR18" s="189">
        <f t="shared" si="11"/>
        <v>1</v>
      </c>
      <c r="AS18" s="170">
        <v>2</v>
      </c>
      <c r="AT18" s="169"/>
      <c r="AU18" s="189"/>
      <c r="AV18" s="186">
        <f>SUM(V18:AS18)</f>
        <v>33</v>
      </c>
      <c r="AW18" s="186"/>
      <c r="AX18" s="186"/>
      <c r="AY18" s="186"/>
      <c r="AZ18" s="186"/>
      <c r="BA18" s="186"/>
      <c r="BB18" s="186"/>
      <c r="BC18" s="186"/>
      <c r="BD18" s="187">
        <f t="shared" si="1"/>
        <v>59</v>
      </c>
    </row>
    <row r="19" spans="1:56" ht="15.75">
      <c r="A19" s="178" t="s">
        <v>175</v>
      </c>
      <c r="B19" s="193" t="s">
        <v>176</v>
      </c>
      <c r="C19" s="169" t="s">
        <v>166</v>
      </c>
      <c r="D19" s="180">
        <v>2</v>
      </c>
      <c r="E19" s="180">
        <v>2</v>
      </c>
      <c r="F19" s="180">
        <v>2</v>
      </c>
      <c r="G19" s="180">
        <v>2</v>
      </c>
      <c r="H19" s="180">
        <v>2</v>
      </c>
      <c r="I19" s="180">
        <v>2</v>
      </c>
      <c r="J19" s="180">
        <v>2</v>
      </c>
      <c r="K19" s="180">
        <v>2</v>
      </c>
      <c r="L19" s="180">
        <v>2</v>
      </c>
      <c r="M19" s="180">
        <v>2</v>
      </c>
      <c r="N19" s="180">
        <v>2</v>
      </c>
      <c r="O19" s="180">
        <v>2</v>
      </c>
      <c r="P19" s="180">
        <v>2</v>
      </c>
      <c r="Q19" s="180">
        <v>2</v>
      </c>
      <c r="R19" s="180">
        <v>2</v>
      </c>
      <c r="S19" s="180">
        <v>2</v>
      </c>
      <c r="T19" s="180">
        <v>2</v>
      </c>
      <c r="U19" s="181">
        <f t="shared" si="0"/>
        <v>34</v>
      </c>
      <c r="V19" s="182"/>
      <c r="W19" s="182">
        <v>2</v>
      </c>
      <c r="X19" s="183">
        <v>2</v>
      </c>
      <c r="Y19" s="183">
        <v>2</v>
      </c>
      <c r="Z19" s="183">
        <v>2</v>
      </c>
      <c r="AA19" s="183">
        <v>2</v>
      </c>
      <c r="AB19" s="183">
        <v>2</v>
      </c>
      <c r="AC19" s="183">
        <v>2</v>
      </c>
      <c r="AD19" s="183">
        <v>2</v>
      </c>
      <c r="AE19" s="183">
        <v>2</v>
      </c>
      <c r="AF19" s="183">
        <v>2</v>
      </c>
      <c r="AG19" s="183">
        <v>2</v>
      </c>
      <c r="AH19" s="177"/>
      <c r="AI19" s="183">
        <v>2</v>
      </c>
      <c r="AJ19" s="183">
        <v>2</v>
      </c>
      <c r="AK19" s="183">
        <v>2</v>
      </c>
      <c r="AL19" s="183">
        <v>2</v>
      </c>
      <c r="AM19" s="183">
        <v>2</v>
      </c>
      <c r="AN19" s="183">
        <v>2</v>
      </c>
      <c r="AO19" s="183">
        <v>2</v>
      </c>
      <c r="AP19" s="183">
        <v>2</v>
      </c>
      <c r="AQ19" s="183">
        <v>2</v>
      </c>
      <c r="AR19" s="183">
        <v>2</v>
      </c>
      <c r="AS19" s="183">
        <v>2</v>
      </c>
      <c r="AT19" s="169"/>
      <c r="AU19" s="182"/>
      <c r="AV19" s="185">
        <f>SUM(W19:AU19)</f>
        <v>44</v>
      </c>
      <c r="AW19" s="186"/>
      <c r="AX19" s="186"/>
      <c r="AY19" s="186"/>
      <c r="AZ19" s="186"/>
      <c r="BA19" s="186"/>
      <c r="BB19" s="186"/>
      <c r="BC19" s="186"/>
      <c r="BD19" s="187">
        <f t="shared" si="1"/>
        <v>78</v>
      </c>
    </row>
    <row r="20" spans="1:56" ht="15.75">
      <c r="A20" s="178"/>
      <c r="B20" s="194"/>
      <c r="C20" s="169"/>
      <c r="D20" s="170">
        <v>1</v>
      </c>
      <c r="E20" s="170">
        <f aca="true" t="shared" si="12" ref="E20:T20">E19/2</f>
        <v>1</v>
      </c>
      <c r="F20" s="170">
        <f t="shared" si="12"/>
        <v>1</v>
      </c>
      <c r="G20" s="170">
        <f t="shared" si="12"/>
        <v>1</v>
      </c>
      <c r="H20" s="170">
        <f t="shared" si="12"/>
        <v>1</v>
      </c>
      <c r="I20" s="170">
        <f t="shared" si="12"/>
        <v>1</v>
      </c>
      <c r="J20" s="170">
        <f t="shared" si="12"/>
        <v>1</v>
      </c>
      <c r="K20" s="170">
        <f t="shared" si="12"/>
        <v>1</v>
      </c>
      <c r="L20" s="170">
        <f t="shared" si="12"/>
        <v>1</v>
      </c>
      <c r="M20" s="170">
        <f t="shared" si="12"/>
        <v>1</v>
      </c>
      <c r="N20" s="170">
        <f t="shared" si="12"/>
        <v>1</v>
      </c>
      <c r="O20" s="170">
        <f t="shared" si="12"/>
        <v>1</v>
      </c>
      <c r="P20" s="170">
        <f t="shared" si="12"/>
        <v>1</v>
      </c>
      <c r="Q20" s="170">
        <f t="shared" si="12"/>
        <v>1</v>
      </c>
      <c r="R20" s="170">
        <f t="shared" si="12"/>
        <v>1</v>
      </c>
      <c r="S20" s="170">
        <f t="shared" si="12"/>
        <v>1</v>
      </c>
      <c r="T20" s="170">
        <f t="shared" si="12"/>
        <v>1</v>
      </c>
      <c r="U20" s="188">
        <f t="shared" si="0"/>
        <v>17</v>
      </c>
      <c r="V20" s="182"/>
      <c r="W20" s="170">
        <f>W19/2</f>
        <v>1</v>
      </c>
      <c r="X20" s="170">
        <f aca="true" t="shared" si="13" ref="X20:AR20">X19/2</f>
        <v>1</v>
      </c>
      <c r="Y20" s="170">
        <f t="shared" si="13"/>
        <v>1</v>
      </c>
      <c r="Z20" s="170">
        <f t="shared" si="13"/>
        <v>1</v>
      </c>
      <c r="AA20" s="170">
        <f t="shared" si="13"/>
        <v>1</v>
      </c>
      <c r="AB20" s="170">
        <f t="shared" si="13"/>
        <v>1</v>
      </c>
      <c r="AC20" s="170">
        <f t="shared" si="13"/>
        <v>1</v>
      </c>
      <c r="AD20" s="170">
        <f t="shared" si="13"/>
        <v>1</v>
      </c>
      <c r="AE20" s="170">
        <f t="shared" si="13"/>
        <v>1</v>
      </c>
      <c r="AF20" s="170">
        <f t="shared" si="13"/>
        <v>1</v>
      </c>
      <c r="AG20" s="170">
        <f t="shared" si="13"/>
        <v>1</v>
      </c>
      <c r="AH20" s="177"/>
      <c r="AI20" s="170">
        <f t="shared" si="13"/>
        <v>1</v>
      </c>
      <c r="AJ20" s="170">
        <f t="shared" si="13"/>
        <v>1</v>
      </c>
      <c r="AK20" s="170">
        <f t="shared" si="13"/>
        <v>1</v>
      </c>
      <c r="AL20" s="170">
        <f t="shared" si="13"/>
        <v>1</v>
      </c>
      <c r="AM20" s="170">
        <f t="shared" si="13"/>
        <v>1</v>
      </c>
      <c r="AN20" s="170">
        <f t="shared" si="13"/>
        <v>1</v>
      </c>
      <c r="AO20" s="170">
        <f t="shared" si="13"/>
        <v>1</v>
      </c>
      <c r="AP20" s="170">
        <f t="shared" si="13"/>
        <v>1</v>
      </c>
      <c r="AQ20" s="170">
        <f t="shared" si="13"/>
        <v>1</v>
      </c>
      <c r="AR20" s="170">
        <f t="shared" si="13"/>
        <v>1</v>
      </c>
      <c r="AS20" s="170">
        <v>1</v>
      </c>
      <c r="AT20" s="169"/>
      <c r="AU20" s="189"/>
      <c r="AV20" s="186">
        <f>SUM(V20:AS20)</f>
        <v>22</v>
      </c>
      <c r="AW20" s="186"/>
      <c r="AX20" s="186"/>
      <c r="AY20" s="186"/>
      <c r="AZ20" s="186"/>
      <c r="BA20" s="186"/>
      <c r="BB20" s="186"/>
      <c r="BC20" s="186"/>
      <c r="BD20" s="187">
        <f t="shared" si="1"/>
        <v>39</v>
      </c>
    </row>
    <row r="21" spans="1:56" ht="15.75">
      <c r="A21" s="178" t="s">
        <v>177</v>
      </c>
      <c r="B21" s="179" t="s">
        <v>178</v>
      </c>
      <c r="C21" s="169" t="s">
        <v>166</v>
      </c>
      <c r="D21" s="180">
        <v>2</v>
      </c>
      <c r="E21" s="180">
        <v>2</v>
      </c>
      <c r="F21" s="180">
        <v>2</v>
      </c>
      <c r="G21" s="180">
        <v>2</v>
      </c>
      <c r="H21" s="180">
        <v>2</v>
      </c>
      <c r="I21" s="180">
        <v>2</v>
      </c>
      <c r="J21" s="180">
        <v>2</v>
      </c>
      <c r="K21" s="180">
        <v>2</v>
      </c>
      <c r="L21" s="180">
        <v>2</v>
      </c>
      <c r="M21" s="180">
        <v>2</v>
      </c>
      <c r="N21" s="180">
        <v>2</v>
      </c>
      <c r="O21" s="180">
        <v>2</v>
      </c>
      <c r="P21" s="180">
        <v>2</v>
      </c>
      <c r="Q21" s="180">
        <v>2</v>
      </c>
      <c r="R21" s="180">
        <v>2</v>
      </c>
      <c r="S21" s="180">
        <v>2</v>
      </c>
      <c r="T21" s="180">
        <v>2</v>
      </c>
      <c r="U21" s="181">
        <f t="shared" si="0"/>
        <v>34</v>
      </c>
      <c r="V21" s="182"/>
      <c r="W21" s="182">
        <v>2</v>
      </c>
      <c r="X21" s="183">
        <v>2</v>
      </c>
      <c r="Y21" s="183">
        <v>2</v>
      </c>
      <c r="Z21" s="183">
        <v>2</v>
      </c>
      <c r="AA21" s="183">
        <v>2</v>
      </c>
      <c r="AB21" s="183">
        <v>2</v>
      </c>
      <c r="AC21" s="183">
        <v>2</v>
      </c>
      <c r="AD21" s="183">
        <v>2</v>
      </c>
      <c r="AE21" s="183">
        <v>2</v>
      </c>
      <c r="AF21" s="183">
        <v>2</v>
      </c>
      <c r="AG21" s="183">
        <v>2</v>
      </c>
      <c r="AH21" s="177"/>
      <c r="AI21" s="183">
        <v>2</v>
      </c>
      <c r="AJ21" s="183">
        <v>2</v>
      </c>
      <c r="AK21" s="183">
        <v>2</v>
      </c>
      <c r="AL21" s="183">
        <v>2</v>
      </c>
      <c r="AM21" s="183">
        <v>2</v>
      </c>
      <c r="AN21" s="183">
        <v>2</v>
      </c>
      <c r="AO21" s="183">
        <v>2</v>
      </c>
      <c r="AP21" s="183">
        <v>2</v>
      </c>
      <c r="AQ21" s="183">
        <v>2</v>
      </c>
      <c r="AR21" s="183">
        <v>2</v>
      </c>
      <c r="AS21" s="183">
        <v>2</v>
      </c>
      <c r="AT21" s="183"/>
      <c r="AU21" s="182"/>
      <c r="AV21" s="185">
        <f>SUM(W21:AU21)</f>
        <v>44</v>
      </c>
      <c r="AW21" s="186"/>
      <c r="AX21" s="186"/>
      <c r="AY21" s="186"/>
      <c r="AZ21" s="186"/>
      <c r="BA21" s="186"/>
      <c r="BB21" s="186"/>
      <c r="BC21" s="186"/>
      <c r="BD21" s="187">
        <f t="shared" si="1"/>
        <v>78</v>
      </c>
    </row>
    <row r="22" spans="1:56" ht="15.75">
      <c r="A22" s="178"/>
      <c r="B22" s="179"/>
      <c r="C22" s="169"/>
      <c r="D22" s="170">
        <f>D21/2</f>
        <v>1</v>
      </c>
      <c r="E22" s="170">
        <f aca="true" t="shared" si="14" ref="E22:T22">E21/2</f>
        <v>1</v>
      </c>
      <c r="F22" s="170">
        <f t="shared" si="14"/>
        <v>1</v>
      </c>
      <c r="G22" s="170">
        <f t="shared" si="14"/>
        <v>1</v>
      </c>
      <c r="H22" s="170">
        <f t="shared" si="14"/>
        <v>1</v>
      </c>
      <c r="I22" s="170">
        <f t="shared" si="14"/>
        <v>1</v>
      </c>
      <c r="J22" s="170">
        <f t="shared" si="14"/>
        <v>1</v>
      </c>
      <c r="K22" s="170">
        <f t="shared" si="14"/>
        <v>1</v>
      </c>
      <c r="L22" s="170">
        <f t="shared" si="14"/>
        <v>1</v>
      </c>
      <c r="M22" s="170">
        <f t="shared" si="14"/>
        <v>1</v>
      </c>
      <c r="N22" s="170">
        <f t="shared" si="14"/>
        <v>1</v>
      </c>
      <c r="O22" s="170">
        <f t="shared" si="14"/>
        <v>1</v>
      </c>
      <c r="P22" s="170">
        <f t="shared" si="14"/>
        <v>1</v>
      </c>
      <c r="Q22" s="170">
        <f t="shared" si="14"/>
        <v>1</v>
      </c>
      <c r="R22" s="170">
        <f t="shared" si="14"/>
        <v>1</v>
      </c>
      <c r="S22" s="170">
        <f t="shared" si="14"/>
        <v>1</v>
      </c>
      <c r="T22" s="170">
        <f t="shared" si="14"/>
        <v>1</v>
      </c>
      <c r="U22" s="188">
        <f t="shared" si="0"/>
        <v>17</v>
      </c>
      <c r="V22" s="182"/>
      <c r="W22" s="170">
        <f>W21/2</f>
        <v>1</v>
      </c>
      <c r="X22" s="170">
        <f aca="true" t="shared" si="15" ref="X22:AR22">X21/2</f>
        <v>1</v>
      </c>
      <c r="Y22" s="170">
        <f t="shared" si="15"/>
        <v>1</v>
      </c>
      <c r="Z22" s="170">
        <f t="shared" si="15"/>
        <v>1</v>
      </c>
      <c r="AA22" s="170">
        <f t="shared" si="15"/>
        <v>1</v>
      </c>
      <c r="AB22" s="170">
        <f t="shared" si="15"/>
        <v>1</v>
      </c>
      <c r="AC22" s="170">
        <f t="shared" si="15"/>
        <v>1</v>
      </c>
      <c r="AD22" s="170">
        <f t="shared" si="15"/>
        <v>1</v>
      </c>
      <c r="AE22" s="170">
        <f t="shared" si="15"/>
        <v>1</v>
      </c>
      <c r="AF22" s="170">
        <f t="shared" si="15"/>
        <v>1</v>
      </c>
      <c r="AG22" s="170">
        <f t="shared" si="15"/>
        <v>1</v>
      </c>
      <c r="AH22" s="177"/>
      <c r="AI22" s="170">
        <f t="shared" si="15"/>
        <v>1</v>
      </c>
      <c r="AJ22" s="170">
        <f t="shared" si="15"/>
        <v>1</v>
      </c>
      <c r="AK22" s="170">
        <f t="shared" si="15"/>
        <v>1</v>
      </c>
      <c r="AL22" s="170">
        <f t="shared" si="15"/>
        <v>1</v>
      </c>
      <c r="AM22" s="170">
        <f t="shared" si="15"/>
        <v>1</v>
      </c>
      <c r="AN22" s="170">
        <f t="shared" si="15"/>
        <v>1</v>
      </c>
      <c r="AO22" s="170">
        <f t="shared" si="15"/>
        <v>1</v>
      </c>
      <c r="AP22" s="170">
        <f t="shared" si="15"/>
        <v>1</v>
      </c>
      <c r="AQ22" s="170">
        <f t="shared" si="15"/>
        <v>1</v>
      </c>
      <c r="AR22" s="170">
        <f t="shared" si="15"/>
        <v>1</v>
      </c>
      <c r="AS22" s="170">
        <v>1</v>
      </c>
      <c r="AT22" s="169"/>
      <c r="AU22" s="189"/>
      <c r="AV22" s="186">
        <f>SUM(V22:AS22)</f>
        <v>22</v>
      </c>
      <c r="AW22" s="186"/>
      <c r="AX22" s="186"/>
      <c r="AY22" s="186"/>
      <c r="AZ22" s="186"/>
      <c r="BA22" s="186"/>
      <c r="BB22" s="186"/>
      <c r="BC22" s="186"/>
      <c r="BD22" s="187">
        <f t="shared" si="1"/>
        <v>39</v>
      </c>
    </row>
    <row r="23" spans="1:56" ht="15.75">
      <c r="A23" s="178" t="s">
        <v>179</v>
      </c>
      <c r="B23" s="179" t="s">
        <v>15</v>
      </c>
      <c r="C23" s="169" t="s">
        <v>172</v>
      </c>
      <c r="D23" s="180">
        <v>4</v>
      </c>
      <c r="E23" s="180">
        <v>2</v>
      </c>
      <c r="F23" s="180">
        <v>4</v>
      </c>
      <c r="G23" s="180">
        <v>2</v>
      </c>
      <c r="H23" s="180">
        <v>4</v>
      </c>
      <c r="I23" s="180">
        <v>2</v>
      </c>
      <c r="J23" s="180">
        <v>4</v>
      </c>
      <c r="K23" s="180">
        <v>2</v>
      </c>
      <c r="L23" s="180">
        <v>4</v>
      </c>
      <c r="M23" s="180">
        <v>2</v>
      </c>
      <c r="N23" s="180">
        <v>4</v>
      </c>
      <c r="O23" s="180">
        <v>2</v>
      </c>
      <c r="P23" s="180">
        <v>4</v>
      </c>
      <c r="Q23" s="180">
        <v>2</v>
      </c>
      <c r="R23" s="180">
        <v>4</v>
      </c>
      <c r="S23" s="180">
        <v>2</v>
      </c>
      <c r="T23" s="180">
        <v>3</v>
      </c>
      <c r="U23" s="181">
        <f t="shared" si="0"/>
        <v>51</v>
      </c>
      <c r="V23" s="182"/>
      <c r="W23" s="183">
        <v>2</v>
      </c>
      <c r="X23" s="183">
        <v>4</v>
      </c>
      <c r="Y23" s="183">
        <v>2</v>
      </c>
      <c r="Z23" s="183">
        <v>4</v>
      </c>
      <c r="AA23" s="183">
        <v>2</v>
      </c>
      <c r="AB23" s="183">
        <v>4</v>
      </c>
      <c r="AC23" s="183">
        <v>2</v>
      </c>
      <c r="AD23" s="183">
        <v>4</v>
      </c>
      <c r="AE23" s="183">
        <v>2</v>
      </c>
      <c r="AF23" s="183">
        <v>4</v>
      </c>
      <c r="AG23" s="183">
        <v>2</v>
      </c>
      <c r="AH23" s="177"/>
      <c r="AI23" s="183">
        <v>4</v>
      </c>
      <c r="AJ23" s="183">
        <v>2</v>
      </c>
      <c r="AK23" s="183">
        <v>4</v>
      </c>
      <c r="AL23" s="183">
        <v>2</v>
      </c>
      <c r="AM23" s="183">
        <v>4</v>
      </c>
      <c r="AN23" s="183">
        <v>2</v>
      </c>
      <c r="AO23" s="183">
        <v>4</v>
      </c>
      <c r="AP23" s="183">
        <v>2</v>
      </c>
      <c r="AQ23" s="183">
        <v>4</v>
      </c>
      <c r="AR23" s="183">
        <v>2</v>
      </c>
      <c r="AS23" s="183">
        <v>4</v>
      </c>
      <c r="AT23" s="183"/>
      <c r="AU23" s="182"/>
      <c r="AV23" s="185">
        <f>SUM(W23:AU23)</f>
        <v>66</v>
      </c>
      <c r="AW23" s="186"/>
      <c r="AX23" s="186"/>
      <c r="AY23" s="186"/>
      <c r="AZ23" s="186"/>
      <c r="BA23" s="186"/>
      <c r="BB23" s="186"/>
      <c r="BC23" s="186"/>
      <c r="BD23" s="187">
        <f t="shared" si="1"/>
        <v>117</v>
      </c>
    </row>
    <row r="24" spans="1:56" ht="15.75">
      <c r="A24" s="178"/>
      <c r="B24" s="179"/>
      <c r="C24" s="169"/>
      <c r="D24" s="170">
        <v>2</v>
      </c>
      <c r="E24" s="170">
        <f aca="true" t="shared" si="16" ref="E24:S24">E23/2</f>
        <v>1</v>
      </c>
      <c r="F24" s="170">
        <f t="shared" si="16"/>
        <v>2</v>
      </c>
      <c r="G24" s="170">
        <f t="shared" si="16"/>
        <v>1</v>
      </c>
      <c r="H24" s="170">
        <f t="shared" si="16"/>
        <v>2</v>
      </c>
      <c r="I24" s="170">
        <f t="shared" si="16"/>
        <v>1</v>
      </c>
      <c r="J24" s="170">
        <f t="shared" si="16"/>
        <v>2</v>
      </c>
      <c r="K24" s="170">
        <f t="shared" si="16"/>
        <v>1</v>
      </c>
      <c r="L24" s="170">
        <f t="shared" si="16"/>
        <v>2</v>
      </c>
      <c r="M24" s="170">
        <f t="shared" si="16"/>
        <v>1</v>
      </c>
      <c r="N24" s="170">
        <f t="shared" si="16"/>
        <v>2</v>
      </c>
      <c r="O24" s="170">
        <f t="shared" si="16"/>
        <v>1</v>
      </c>
      <c r="P24" s="170">
        <f t="shared" si="16"/>
        <v>2</v>
      </c>
      <c r="Q24" s="170">
        <f t="shared" si="16"/>
        <v>1</v>
      </c>
      <c r="R24" s="170">
        <f t="shared" si="16"/>
        <v>2</v>
      </c>
      <c r="S24" s="170">
        <f t="shared" si="16"/>
        <v>1</v>
      </c>
      <c r="T24" s="170">
        <v>1</v>
      </c>
      <c r="U24" s="188">
        <f t="shared" si="0"/>
        <v>25</v>
      </c>
      <c r="V24" s="189"/>
      <c r="W24" s="189">
        <f aca="true" t="shared" si="17" ref="W24:AS24">W23/2</f>
        <v>1</v>
      </c>
      <c r="X24" s="189">
        <f t="shared" si="17"/>
        <v>2</v>
      </c>
      <c r="Y24" s="189">
        <f t="shared" si="17"/>
        <v>1</v>
      </c>
      <c r="Z24" s="189">
        <f t="shared" si="17"/>
        <v>2</v>
      </c>
      <c r="AA24" s="189">
        <f t="shared" si="17"/>
        <v>1</v>
      </c>
      <c r="AB24" s="189">
        <f t="shared" si="17"/>
        <v>2</v>
      </c>
      <c r="AC24" s="189">
        <f t="shared" si="17"/>
        <v>1</v>
      </c>
      <c r="AD24" s="189">
        <f t="shared" si="17"/>
        <v>2</v>
      </c>
      <c r="AE24" s="189">
        <f t="shared" si="17"/>
        <v>1</v>
      </c>
      <c r="AF24" s="189">
        <f t="shared" si="17"/>
        <v>2</v>
      </c>
      <c r="AG24" s="189">
        <f t="shared" si="17"/>
        <v>1</v>
      </c>
      <c r="AH24" s="177"/>
      <c r="AI24" s="189">
        <f t="shared" si="17"/>
        <v>2</v>
      </c>
      <c r="AJ24" s="189">
        <f t="shared" si="17"/>
        <v>1</v>
      </c>
      <c r="AK24" s="189">
        <f t="shared" si="17"/>
        <v>2</v>
      </c>
      <c r="AL24" s="189">
        <f t="shared" si="17"/>
        <v>1</v>
      </c>
      <c r="AM24" s="189">
        <f t="shared" si="17"/>
        <v>2</v>
      </c>
      <c r="AN24" s="189">
        <f t="shared" si="17"/>
        <v>1</v>
      </c>
      <c r="AO24" s="189">
        <f t="shared" si="17"/>
        <v>2</v>
      </c>
      <c r="AP24" s="189">
        <f t="shared" si="17"/>
        <v>1</v>
      </c>
      <c r="AQ24" s="189">
        <f t="shared" si="17"/>
        <v>2</v>
      </c>
      <c r="AR24" s="189">
        <f t="shared" si="17"/>
        <v>1</v>
      </c>
      <c r="AS24" s="189">
        <f t="shared" si="17"/>
        <v>2</v>
      </c>
      <c r="AT24" s="169"/>
      <c r="AU24" s="189"/>
      <c r="AV24" s="186">
        <f>SUM(V24:AS24)</f>
        <v>33</v>
      </c>
      <c r="AW24" s="186"/>
      <c r="AX24" s="186"/>
      <c r="AY24" s="186"/>
      <c r="AZ24" s="186"/>
      <c r="BA24" s="186"/>
      <c r="BB24" s="186"/>
      <c r="BC24" s="186"/>
      <c r="BD24" s="187">
        <f t="shared" si="1"/>
        <v>58</v>
      </c>
    </row>
    <row r="25" spans="1:56" ht="15.75">
      <c r="A25" s="195" t="s">
        <v>180</v>
      </c>
      <c r="B25" s="193" t="s">
        <v>181</v>
      </c>
      <c r="C25" s="169" t="s">
        <v>182</v>
      </c>
      <c r="D25" s="180">
        <v>6</v>
      </c>
      <c r="E25" s="180">
        <v>4</v>
      </c>
      <c r="F25" s="180">
        <v>4</v>
      </c>
      <c r="G25" s="180">
        <v>4</v>
      </c>
      <c r="H25" s="180">
        <v>4</v>
      </c>
      <c r="I25" s="180">
        <v>4</v>
      </c>
      <c r="J25" s="180">
        <v>4</v>
      </c>
      <c r="K25" s="180">
        <v>4</v>
      </c>
      <c r="L25" s="180">
        <v>4</v>
      </c>
      <c r="M25" s="180">
        <v>4</v>
      </c>
      <c r="N25" s="180">
        <v>4</v>
      </c>
      <c r="O25" s="180">
        <v>4</v>
      </c>
      <c r="P25" s="180">
        <v>4</v>
      </c>
      <c r="Q25" s="180">
        <v>4</v>
      </c>
      <c r="R25" s="180">
        <v>4</v>
      </c>
      <c r="S25" s="180">
        <v>4</v>
      </c>
      <c r="T25" s="180">
        <v>4</v>
      </c>
      <c r="U25" s="181">
        <f t="shared" si="0"/>
        <v>70</v>
      </c>
      <c r="V25" s="182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77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2"/>
      <c r="AU25" s="189"/>
      <c r="AV25" s="186"/>
      <c r="AW25" s="186"/>
      <c r="AX25" s="186"/>
      <c r="AY25" s="186"/>
      <c r="AZ25" s="186"/>
      <c r="BA25" s="186"/>
      <c r="BB25" s="186"/>
      <c r="BC25" s="186"/>
      <c r="BD25" s="187">
        <f t="shared" si="1"/>
        <v>70</v>
      </c>
    </row>
    <row r="26" spans="1:56" ht="15.75">
      <c r="A26" s="196"/>
      <c r="B26" s="194"/>
      <c r="C26" s="169"/>
      <c r="D26" s="170">
        <v>3</v>
      </c>
      <c r="E26" s="170">
        <f aca="true" t="shared" si="18" ref="E26:T26">E25/2</f>
        <v>2</v>
      </c>
      <c r="F26" s="170">
        <f t="shared" si="18"/>
        <v>2</v>
      </c>
      <c r="G26" s="170">
        <f t="shared" si="18"/>
        <v>2</v>
      </c>
      <c r="H26" s="170">
        <f t="shared" si="18"/>
        <v>2</v>
      </c>
      <c r="I26" s="170">
        <f t="shared" si="18"/>
        <v>2</v>
      </c>
      <c r="J26" s="170">
        <f t="shared" si="18"/>
        <v>2</v>
      </c>
      <c r="K26" s="170">
        <f t="shared" si="18"/>
        <v>2</v>
      </c>
      <c r="L26" s="170">
        <f t="shared" si="18"/>
        <v>2</v>
      </c>
      <c r="M26" s="170">
        <f t="shared" si="18"/>
        <v>2</v>
      </c>
      <c r="N26" s="170">
        <f t="shared" si="18"/>
        <v>2</v>
      </c>
      <c r="O26" s="170">
        <f t="shared" si="18"/>
        <v>2</v>
      </c>
      <c r="P26" s="170">
        <f t="shared" si="18"/>
        <v>2</v>
      </c>
      <c r="Q26" s="170">
        <f t="shared" si="18"/>
        <v>2</v>
      </c>
      <c r="R26" s="170">
        <f t="shared" si="18"/>
        <v>2</v>
      </c>
      <c r="S26" s="170">
        <f t="shared" si="18"/>
        <v>2</v>
      </c>
      <c r="T26" s="170">
        <f t="shared" si="18"/>
        <v>2</v>
      </c>
      <c r="U26" s="188">
        <f t="shared" si="0"/>
        <v>35</v>
      </c>
      <c r="V26" s="182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7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89"/>
      <c r="AU26" s="189"/>
      <c r="AV26" s="186"/>
      <c r="AW26" s="186"/>
      <c r="AX26" s="186"/>
      <c r="AY26" s="186"/>
      <c r="AZ26" s="186"/>
      <c r="BA26" s="186"/>
      <c r="BB26" s="186"/>
      <c r="BC26" s="186"/>
      <c r="BD26" s="187">
        <f t="shared" si="1"/>
        <v>35</v>
      </c>
    </row>
    <row r="27" spans="1:56" ht="15.75">
      <c r="A27" s="197" t="s">
        <v>183</v>
      </c>
      <c r="B27" s="197" t="s">
        <v>184</v>
      </c>
      <c r="C27" s="169" t="s">
        <v>185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81"/>
      <c r="V27" s="182"/>
      <c r="W27" s="170"/>
      <c r="X27" s="198">
        <v>2</v>
      </c>
      <c r="Y27" s="198">
        <v>2</v>
      </c>
      <c r="Z27" s="198">
        <v>2</v>
      </c>
      <c r="AA27" s="198">
        <v>2</v>
      </c>
      <c r="AB27" s="198">
        <v>2</v>
      </c>
      <c r="AC27" s="198">
        <v>2</v>
      </c>
      <c r="AD27" s="198">
        <v>2</v>
      </c>
      <c r="AE27" s="198">
        <v>2</v>
      </c>
      <c r="AF27" s="198">
        <v>2</v>
      </c>
      <c r="AG27" s="198">
        <v>2</v>
      </c>
      <c r="AH27" s="177"/>
      <c r="AI27" s="198">
        <v>2</v>
      </c>
      <c r="AJ27" s="198">
        <v>2</v>
      </c>
      <c r="AK27" s="198">
        <v>2</v>
      </c>
      <c r="AL27" s="198">
        <v>2</v>
      </c>
      <c r="AM27" s="198">
        <v>2</v>
      </c>
      <c r="AN27" s="198">
        <v>2</v>
      </c>
      <c r="AO27" s="198">
        <v>2</v>
      </c>
      <c r="AP27" s="170"/>
      <c r="AQ27" s="170"/>
      <c r="AR27" s="170"/>
      <c r="AS27" s="170"/>
      <c r="AT27" s="189"/>
      <c r="AU27" s="182"/>
      <c r="AV27" s="185">
        <f>SUM(X27:AU27)</f>
        <v>34</v>
      </c>
      <c r="AW27" s="186"/>
      <c r="AX27" s="186"/>
      <c r="AY27" s="186"/>
      <c r="AZ27" s="186"/>
      <c r="BA27" s="186"/>
      <c r="BB27" s="186"/>
      <c r="BC27" s="186"/>
      <c r="BD27" s="187">
        <f>SUM(AV27,U27)</f>
        <v>34</v>
      </c>
    </row>
    <row r="28" spans="1:56" ht="15.75">
      <c r="A28" s="199"/>
      <c r="B28" s="199"/>
      <c r="C28" s="169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88"/>
      <c r="V28" s="182"/>
      <c r="W28" s="170"/>
      <c r="X28" s="200">
        <v>1</v>
      </c>
      <c r="Y28" s="200">
        <v>1</v>
      </c>
      <c r="Z28" s="200">
        <v>1</v>
      </c>
      <c r="AA28" s="200">
        <v>1</v>
      </c>
      <c r="AB28" s="200">
        <v>1</v>
      </c>
      <c r="AC28" s="200">
        <v>1</v>
      </c>
      <c r="AD28" s="200">
        <v>1</v>
      </c>
      <c r="AE28" s="200">
        <v>1</v>
      </c>
      <c r="AF28" s="200">
        <v>1</v>
      </c>
      <c r="AG28" s="200">
        <v>1</v>
      </c>
      <c r="AH28" s="177"/>
      <c r="AI28" s="200">
        <v>1</v>
      </c>
      <c r="AJ28" s="200">
        <v>1</v>
      </c>
      <c r="AK28" s="200">
        <v>1</v>
      </c>
      <c r="AL28" s="200">
        <v>1</v>
      </c>
      <c r="AM28" s="200">
        <v>1</v>
      </c>
      <c r="AN28" s="200">
        <v>2</v>
      </c>
      <c r="AO28" s="200">
        <v>1</v>
      </c>
      <c r="AP28" s="170"/>
      <c r="AQ28" s="170"/>
      <c r="AR28" s="170"/>
      <c r="AS28" s="170"/>
      <c r="AT28" s="189"/>
      <c r="AU28" s="189"/>
      <c r="AV28" s="186">
        <f>SUM(Y28:AU28)</f>
        <v>17</v>
      </c>
      <c r="AW28" s="186"/>
      <c r="AX28" s="186"/>
      <c r="AY28" s="186"/>
      <c r="AZ28" s="186"/>
      <c r="BA28" s="186"/>
      <c r="BB28" s="186"/>
      <c r="BC28" s="186"/>
      <c r="BD28" s="187">
        <f>SUM(AV28,U28)</f>
        <v>17</v>
      </c>
    </row>
    <row r="29" spans="1:56" ht="15.75">
      <c r="A29" s="201" t="s">
        <v>186</v>
      </c>
      <c r="B29" s="193" t="s">
        <v>16</v>
      </c>
      <c r="C29" s="169" t="s">
        <v>187</v>
      </c>
      <c r="D29" s="180">
        <v>4</v>
      </c>
      <c r="E29" s="180">
        <v>4</v>
      </c>
      <c r="F29" s="180">
        <v>4</v>
      </c>
      <c r="G29" s="180">
        <v>4</v>
      </c>
      <c r="H29" s="180">
        <v>4</v>
      </c>
      <c r="I29" s="180">
        <v>4</v>
      </c>
      <c r="J29" s="180">
        <v>4</v>
      </c>
      <c r="K29" s="180">
        <v>6</v>
      </c>
      <c r="L29" s="180">
        <v>4</v>
      </c>
      <c r="M29" s="180">
        <v>4</v>
      </c>
      <c r="N29" s="180">
        <v>4</v>
      </c>
      <c r="O29" s="180">
        <v>6</v>
      </c>
      <c r="P29" s="180">
        <v>6</v>
      </c>
      <c r="Q29" s="180">
        <v>6</v>
      </c>
      <c r="R29" s="180">
        <v>6</v>
      </c>
      <c r="S29" s="180">
        <v>6</v>
      </c>
      <c r="T29" s="180">
        <v>6</v>
      </c>
      <c r="U29" s="181">
        <f aca="true" t="shared" si="19" ref="U29:U34">SUM(D29:T29)</f>
        <v>82</v>
      </c>
      <c r="V29" s="182"/>
      <c r="W29" s="183">
        <v>10</v>
      </c>
      <c r="X29" s="183">
        <v>8</v>
      </c>
      <c r="Y29" s="183">
        <v>8</v>
      </c>
      <c r="Z29" s="183">
        <v>8</v>
      </c>
      <c r="AA29" s="183">
        <v>8</v>
      </c>
      <c r="AB29" s="183">
        <v>8</v>
      </c>
      <c r="AC29" s="183">
        <v>8</v>
      </c>
      <c r="AD29" s="183">
        <v>8</v>
      </c>
      <c r="AE29" s="183">
        <v>8</v>
      </c>
      <c r="AF29" s="183">
        <v>10</v>
      </c>
      <c r="AG29" s="183">
        <v>10</v>
      </c>
      <c r="AH29" s="177"/>
      <c r="AI29" s="183">
        <v>10</v>
      </c>
      <c r="AJ29" s="183">
        <v>10</v>
      </c>
      <c r="AK29" s="183">
        <v>10</v>
      </c>
      <c r="AL29" s="183">
        <v>10</v>
      </c>
      <c r="AM29" s="183">
        <v>10</v>
      </c>
      <c r="AN29" s="183">
        <v>10</v>
      </c>
      <c r="AO29" s="183">
        <v>10</v>
      </c>
      <c r="AP29" s="183">
        <v>12</v>
      </c>
      <c r="AQ29" s="183">
        <v>10</v>
      </c>
      <c r="AR29" s="183">
        <v>12</v>
      </c>
      <c r="AS29" s="182">
        <v>10</v>
      </c>
      <c r="AT29" s="184" t="s">
        <v>25</v>
      </c>
      <c r="AU29" s="182"/>
      <c r="AV29" s="185">
        <f>SUM(W29:AU29)</f>
        <v>208</v>
      </c>
      <c r="AW29" s="186"/>
      <c r="AX29" s="186"/>
      <c r="AY29" s="186"/>
      <c r="AZ29" s="186"/>
      <c r="BA29" s="186"/>
      <c r="BB29" s="186"/>
      <c r="BC29" s="186"/>
      <c r="BD29" s="187">
        <f aca="true" t="shared" si="20" ref="BD29:BD34">V29+AV29+SUM(U29)</f>
        <v>290</v>
      </c>
    </row>
    <row r="30" spans="1:56" ht="15.75">
      <c r="A30" s="202"/>
      <c r="B30" s="194"/>
      <c r="C30" s="169"/>
      <c r="D30" s="170">
        <v>3</v>
      </c>
      <c r="E30" s="170">
        <f aca="true" t="shared" si="21" ref="E30:S30">E29/2</f>
        <v>2</v>
      </c>
      <c r="F30" s="170">
        <f t="shared" si="21"/>
        <v>2</v>
      </c>
      <c r="G30" s="170">
        <f t="shared" si="21"/>
        <v>2</v>
      </c>
      <c r="H30" s="170">
        <f t="shared" si="21"/>
        <v>2</v>
      </c>
      <c r="I30" s="170">
        <f t="shared" si="21"/>
        <v>2</v>
      </c>
      <c r="J30" s="170">
        <f t="shared" si="21"/>
        <v>2</v>
      </c>
      <c r="K30" s="170">
        <f t="shared" si="21"/>
        <v>3</v>
      </c>
      <c r="L30" s="170">
        <f t="shared" si="21"/>
        <v>2</v>
      </c>
      <c r="M30" s="170">
        <f t="shared" si="21"/>
        <v>2</v>
      </c>
      <c r="N30" s="170">
        <f t="shared" si="21"/>
        <v>2</v>
      </c>
      <c r="O30" s="170">
        <f t="shared" si="21"/>
        <v>3</v>
      </c>
      <c r="P30" s="170">
        <f t="shared" si="21"/>
        <v>3</v>
      </c>
      <c r="Q30" s="170">
        <f t="shared" si="21"/>
        <v>3</v>
      </c>
      <c r="R30" s="170">
        <f t="shared" si="21"/>
        <v>3</v>
      </c>
      <c r="S30" s="170">
        <f t="shared" si="21"/>
        <v>3</v>
      </c>
      <c r="T30" s="170">
        <v>2</v>
      </c>
      <c r="U30" s="188">
        <f t="shared" si="19"/>
        <v>41</v>
      </c>
      <c r="V30" s="189"/>
      <c r="W30" s="189">
        <f aca="true" t="shared" si="22" ref="W30:AR30">W29/2</f>
        <v>5</v>
      </c>
      <c r="X30" s="189">
        <f t="shared" si="22"/>
        <v>4</v>
      </c>
      <c r="Y30" s="189">
        <f t="shared" si="22"/>
        <v>4</v>
      </c>
      <c r="Z30" s="189">
        <f t="shared" si="22"/>
        <v>4</v>
      </c>
      <c r="AA30" s="189">
        <f t="shared" si="22"/>
        <v>4</v>
      </c>
      <c r="AB30" s="189">
        <f t="shared" si="22"/>
        <v>4</v>
      </c>
      <c r="AC30" s="189">
        <f t="shared" si="22"/>
        <v>4</v>
      </c>
      <c r="AD30" s="189">
        <f t="shared" si="22"/>
        <v>4</v>
      </c>
      <c r="AE30" s="189">
        <f t="shared" si="22"/>
        <v>4</v>
      </c>
      <c r="AF30" s="189">
        <f t="shared" si="22"/>
        <v>5</v>
      </c>
      <c r="AG30" s="189">
        <f t="shared" si="22"/>
        <v>5</v>
      </c>
      <c r="AH30" s="177"/>
      <c r="AI30" s="189">
        <f t="shared" si="22"/>
        <v>5</v>
      </c>
      <c r="AJ30" s="189">
        <f t="shared" si="22"/>
        <v>5</v>
      </c>
      <c r="AK30" s="189">
        <f t="shared" si="22"/>
        <v>5</v>
      </c>
      <c r="AL30" s="189">
        <f t="shared" si="22"/>
        <v>5</v>
      </c>
      <c r="AM30" s="189">
        <f t="shared" si="22"/>
        <v>5</v>
      </c>
      <c r="AN30" s="189">
        <f t="shared" si="22"/>
        <v>5</v>
      </c>
      <c r="AO30" s="189">
        <f t="shared" si="22"/>
        <v>5</v>
      </c>
      <c r="AP30" s="189">
        <f t="shared" si="22"/>
        <v>6</v>
      </c>
      <c r="AQ30" s="189">
        <f t="shared" si="22"/>
        <v>5</v>
      </c>
      <c r="AR30" s="189">
        <f t="shared" si="22"/>
        <v>6</v>
      </c>
      <c r="AS30" s="189">
        <f>AS29/2</f>
        <v>5</v>
      </c>
      <c r="AT30" s="203"/>
      <c r="AU30" s="189"/>
      <c r="AV30" s="186">
        <f>AV29/2</f>
        <v>104</v>
      </c>
      <c r="AW30" s="186"/>
      <c r="AX30" s="186"/>
      <c r="AY30" s="186"/>
      <c r="AZ30" s="186"/>
      <c r="BA30" s="186"/>
      <c r="BB30" s="186"/>
      <c r="BC30" s="186"/>
      <c r="BD30" s="187">
        <f t="shared" si="20"/>
        <v>145</v>
      </c>
    </row>
    <row r="31" spans="1:56" ht="15.75">
      <c r="A31" s="195" t="s">
        <v>188</v>
      </c>
      <c r="B31" s="193" t="s">
        <v>189</v>
      </c>
      <c r="C31" s="169" t="s">
        <v>190</v>
      </c>
      <c r="D31" s="180">
        <v>6</v>
      </c>
      <c r="E31" s="180">
        <v>4</v>
      </c>
      <c r="F31" s="180">
        <v>6</v>
      </c>
      <c r="G31" s="180">
        <v>4</v>
      </c>
      <c r="H31" s="180">
        <v>6</v>
      </c>
      <c r="I31" s="180">
        <v>4</v>
      </c>
      <c r="J31" s="180">
        <v>6</v>
      </c>
      <c r="K31" s="180">
        <v>2</v>
      </c>
      <c r="L31" s="180">
        <v>6</v>
      </c>
      <c r="M31" s="180">
        <v>4</v>
      </c>
      <c r="N31" s="180">
        <v>6</v>
      </c>
      <c r="O31" s="180">
        <v>2</v>
      </c>
      <c r="P31" s="180">
        <v>4</v>
      </c>
      <c r="Q31" s="180">
        <v>2</v>
      </c>
      <c r="R31" s="180">
        <v>4</v>
      </c>
      <c r="S31" s="204">
        <v>2</v>
      </c>
      <c r="T31" s="204">
        <v>3</v>
      </c>
      <c r="U31" s="181">
        <f t="shared" si="19"/>
        <v>71</v>
      </c>
      <c r="V31" s="182"/>
      <c r="W31" s="183">
        <v>4</v>
      </c>
      <c r="X31" s="183">
        <v>4</v>
      </c>
      <c r="Y31" s="183">
        <v>4</v>
      </c>
      <c r="Z31" s="183">
        <v>4</v>
      </c>
      <c r="AA31" s="183">
        <v>4</v>
      </c>
      <c r="AB31" s="183">
        <v>4</v>
      </c>
      <c r="AC31" s="183">
        <v>4</v>
      </c>
      <c r="AD31" s="183">
        <v>4</v>
      </c>
      <c r="AE31" s="183">
        <v>4</v>
      </c>
      <c r="AF31" s="183">
        <v>2</v>
      </c>
      <c r="AG31" s="183">
        <v>2</v>
      </c>
      <c r="AH31" s="177"/>
      <c r="AI31" s="183">
        <v>2</v>
      </c>
      <c r="AJ31" s="183">
        <v>2</v>
      </c>
      <c r="AK31" s="183">
        <v>2</v>
      </c>
      <c r="AL31" s="183">
        <v>2</v>
      </c>
      <c r="AM31" s="183">
        <v>2</v>
      </c>
      <c r="AN31" s="183">
        <v>2</v>
      </c>
      <c r="AO31" s="183">
        <v>2</v>
      </c>
      <c r="AP31" s="183">
        <v>2</v>
      </c>
      <c r="AQ31" s="183">
        <v>4</v>
      </c>
      <c r="AR31" s="183">
        <v>2</v>
      </c>
      <c r="AS31" s="182">
        <v>2</v>
      </c>
      <c r="AT31" s="205"/>
      <c r="AU31" s="184" t="s">
        <v>25</v>
      </c>
      <c r="AV31" s="185">
        <f>SUM(W31:AU31)</f>
        <v>64</v>
      </c>
      <c r="AW31" s="186"/>
      <c r="AX31" s="186"/>
      <c r="AY31" s="186"/>
      <c r="AZ31" s="186"/>
      <c r="BA31" s="186"/>
      <c r="BB31" s="186"/>
      <c r="BC31" s="186"/>
      <c r="BD31" s="187">
        <f t="shared" si="20"/>
        <v>135</v>
      </c>
    </row>
    <row r="32" spans="1:56" ht="15.75">
      <c r="A32" s="196"/>
      <c r="B32" s="194"/>
      <c r="C32" s="169"/>
      <c r="D32" s="170">
        <v>3</v>
      </c>
      <c r="E32" s="170">
        <f aca="true" t="shared" si="23" ref="E32:S32">E31/2</f>
        <v>2</v>
      </c>
      <c r="F32" s="170">
        <f t="shared" si="23"/>
        <v>3</v>
      </c>
      <c r="G32" s="170">
        <f t="shared" si="23"/>
        <v>2</v>
      </c>
      <c r="H32" s="170">
        <f t="shared" si="23"/>
        <v>3</v>
      </c>
      <c r="I32" s="170">
        <f t="shared" si="23"/>
        <v>2</v>
      </c>
      <c r="J32" s="170">
        <f t="shared" si="23"/>
        <v>3</v>
      </c>
      <c r="K32" s="170">
        <f t="shared" si="23"/>
        <v>1</v>
      </c>
      <c r="L32" s="170">
        <f t="shared" si="23"/>
        <v>3</v>
      </c>
      <c r="M32" s="170">
        <f t="shared" si="23"/>
        <v>2</v>
      </c>
      <c r="N32" s="170">
        <f t="shared" si="23"/>
        <v>3</v>
      </c>
      <c r="O32" s="170">
        <f t="shared" si="23"/>
        <v>1</v>
      </c>
      <c r="P32" s="170">
        <f t="shared" si="23"/>
        <v>2</v>
      </c>
      <c r="Q32" s="170">
        <f t="shared" si="23"/>
        <v>1</v>
      </c>
      <c r="R32" s="170">
        <v>1</v>
      </c>
      <c r="S32" s="170">
        <f t="shared" si="23"/>
        <v>1</v>
      </c>
      <c r="T32" s="170">
        <v>2</v>
      </c>
      <c r="U32" s="188">
        <f t="shared" si="19"/>
        <v>35</v>
      </c>
      <c r="V32" s="189"/>
      <c r="W32" s="189">
        <f aca="true" t="shared" si="24" ref="W32:AR32">W31/2</f>
        <v>2</v>
      </c>
      <c r="X32" s="189">
        <f t="shared" si="24"/>
        <v>2</v>
      </c>
      <c r="Y32" s="189">
        <f t="shared" si="24"/>
        <v>2</v>
      </c>
      <c r="Z32" s="189">
        <f t="shared" si="24"/>
        <v>2</v>
      </c>
      <c r="AA32" s="189">
        <f t="shared" si="24"/>
        <v>2</v>
      </c>
      <c r="AB32" s="189">
        <f t="shared" si="24"/>
        <v>2</v>
      </c>
      <c r="AC32" s="189">
        <f t="shared" si="24"/>
        <v>2</v>
      </c>
      <c r="AD32" s="189">
        <f t="shared" si="24"/>
        <v>2</v>
      </c>
      <c r="AE32" s="189">
        <f t="shared" si="24"/>
        <v>2</v>
      </c>
      <c r="AF32" s="189">
        <f t="shared" si="24"/>
        <v>1</v>
      </c>
      <c r="AG32" s="189">
        <f t="shared" si="24"/>
        <v>1</v>
      </c>
      <c r="AH32" s="177"/>
      <c r="AI32" s="189">
        <f t="shared" si="24"/>
        <v>1</v>
      </c>
      <c r="AJ32" s="189">
        <f t="shared" si="24"/>
        <v>1</v>
      </c>
      <c r="AK32" s="189">
        <f t="shared" si="24"/>
        <v>1</v>
      </c>
      <c r="AL32" s="189">
        <f t="shared" si="24"/>
        <v>1</v>
      </c>
      <c r="AM32" s="189">
        <f t="shared" si="24"/>
        <v>1</v>
      </c>
      <c r="AN32" s="189">
        <f t="shared" si="24"/>
        <v>1</v>
      </c>
      <c r="AO32" s="189">
        <f t="shared" si="24"/>
        <v>1</v>
      </c>
      <c r="AP32" s="189">
        <f t="shared" si="24"/>
        <v>1</v>
      </c>
      <c r="AQ32" s="189">
        <f t="shared" si="24"/>
        <v>2</v>
      </c>
      <c r="AR32" s="189">
        <f t="shared" si="24"/>
        <v>1</v>
      </c>
      <c r="AS32" s="189">
        <f>AS31/2</f>
        <v>1</v>
      </c>
      <c r="AT32" s="203"/>
      <c r="AU32" s="189"/>
      <c r="AV32" s="186">
        <f>SUM(W32:AS32)</f>
        <v>32</v>
      </c>
      <c r="AW32" s="186"/>
      <c r="AX32" s="186"/>
      <c r="AY32" s="186"/>
      <c r="AZ32" s="186"/>
      <c r="BA32" s="186"/>
      <c r="BB32" s="186"/>
      <c r="BC32" s="186"/>
      <c r="BD32" s="187">
        <f t="shared" si="20"/>
        <v>67</v>
      </c>
    </row>
    <row r="33" spans="1:56" ht="15.75">
      <c r="A33" s="195" t="s">
        <v>191</v>
      </c>
      <c r="B33" s="193" t="s">
        <v>192</v>
      </c>
      <c r="C33" s="206" t="s">
        <v>193</v>
      </c>
      <c r="D33" s="180">
        <v>4</v>
      </c>
      <c r="E33" s="180">
        <v>2</v>
      </c>
      <c r="F33" s="180">
        <v>4</v>
      </c>
      <c r="G33" s="180">
        <v>2</v>
      </c>
      <c r="H33" s="180">
        <v>4</v>
      </c>
      <c r="I33" s="180">
        <v>2</v>
      </c>
      <c r="J33" s="180">
        <v>4</v>
      </c>
      <c r="K33" s="180">
        <v>2</v>
      </c>
      <c r="L33" s="180">
        <v>4</v>
      </c>
      <c r="M33" s="180">
        <v>2</v>
      </c>
      <c r="N33" s="180">
        <v>4</v>
      </c>
      <c r="O33" s="180">
        <v>2</v>
      </c>
      <c r="P33" s="180">
        <v>4</v>
      </c>
      <c r="Q33" s="180">
        <v>2</v>
      </c>
      <c r="R33" s="180">
        <v>4</v>
      </c>
      <c r="S33" s="180">
        <v>2</v>
      </c>
      <c r="T33" s="180">
        <v>3</v>
      </c>
      <c r="U33" s="181">
        <f t="shared" si="19"/>
        <v>51</v>
      </c>
      <c r="V33" s="182"/>
      <c r="W33" s="183">
        <v>2</v>
      </c>
      <c r="X33" s="183">
        <v>2</v>
      </c>
      <c r="Y33" s="183">
        <v>2</v>
      </c>
      <c r="Z33" s="183">
        <v>2</v>
      </c>
      <c r="AA33" s="183">
        <v>2</v>
      </c>
      <c r="AB33" s="183">
        <v>2</v>
      </c>
      <c r="AC33" s="183">
        <v>2</v>
      </c>
      <c r="AD33" s="183">
        <v>2</v>
      </c>
      <c r="AE33" s="183">
        <v>2</v>
      </c>
      <c r="AF33" s="183">
        <v>2</v>
      </c>
      <c r="AG33" s="183">
        <v>2</v>
      </c>
      <c r="AH33" s="177"/>
      <c r="AI33" s="183">
        <v>2</v>
      </c>
      <c r="AJ33" s="183">
        <v>2</v>
      </c>
      <c r="AK33" s="183">
        <v>2</v>
      </c>
      <c r="AL33" s="183">
        <v>2</v>
      </c>
      <c r="AM33" s="183">
        <v>2</v>
      </c>
      <c r="AN33" s="183">
        <v>2</v>
      </c>
      <c r="AO33" s="183">
        <v>2</v>
      </c>
      <c r="AP33" s="183">
        <v>2</v>
      </c>
      <c r="AQ33" s="183">
        <v>2</v>
      </c>
      <c r="AR33" s="183">
        <v>2</v>
      </c>
      <c r="AS33" s="183">
        <v>2</v>
      </c>
      <c r="AT33" s="182"/>
      <c r="AU33" s="182"/>
      <c r="AV33" s="185">
        <f>SUM(W33:AU33)</f>
        <v>44</v>
      </c>
      <c r="AW33" s="207"/>
      <c r="AX33" s="207"/>
      <c r="AY33" s="207"/>
      <c r="AZ33" s="207"/>
      <c r="BA33" s="207"/>
      <c r="BB33" s="207"/>
      <c r="BC33" s="207"/>
      <c r="BD33" s="187">
        <f t="shared" si="20"/>
        <v>95</v>
      </c>
    </row>
    <row r="34" spans="1:56" ht="15.75">
      <c r="A34" s="196"/>
      <c r="B34" s="194"/>
      <c r="C34" s="208"/>
      <c r="D34" s="209">
        <v>1</v>
      </c>
      <c r="E34" s="210">
        <f aca="true" t="shared" si="25" ref="E34:S34">E33/2</f>
        <v>1</v>
      </c>
      <c r="F34" s="210">
        <f t="shared" si="25"/>
        <v>2</v>
      </c>
      <c r="G34" s="210">
        <f t="shared" si="25"/>
        <v>1</v>
      </c>
      <c r="H34" s="210">
        <f t="shared" si="25"/>
        <v>2</v>
      </c>
      <c r="I34" s="210">
        <f t="shared" si="25"/>
        <v>1</v>
      </c>
      <c r="J34" s="210">
        <f t="shared" si="25"/>
        <v>2</v>
      </c>
      <c r="K34" s="210">
        <f t="shared" si="25"/>
        <v>1</v>
      </c>
      <c r="L34" s="210">
        <f t="shared" si="25"/>
        <v>2</v>
      </c>
      <c r="M34" s="210">
        <f t="shared" si="25"/>
        <v>1</v>
      </c>
      <c r="N34" s="210">
        <f t="shared" si="25"/>
        <v>2</v>
      </c>
      <c r="O34" s="210">
        <f t="shared" si="25"/>
        <v>1</v>
      </c>
      <c r="P34" s="210">
        <f t="shared" si="25"/>
        <v>2</v>
      </c>
      <c r="Q34" s="210">
        <f t="shared" si="25"/>
        <v>1</v>
      </c>
      <c r="R34" s="210">
        <f t="shared" si="25"/>
        <v>2</v>
      </c>
      <c r="S34" s="210">
        <f t="shared" si="25"/>
        <v>1</v>
      </c>
      <c r="T34" s="210">
        <v>2</v>
      </c>
      <c r="U34" s="211">
        <f t="shared" si="19"/>
        <v>25</v>
      </c>
      <c r="V34" s="175"/>
      <c r="W34" s="175">
        <f aca="true" t="shared" si="26" ref="W34:AR34">W33/2</f>
        <v>1</v>
      </c>
      <c r="X34" s="175">
        <f t="shared" si="26"/>
        <v>1</v>
      </c>
      <c r="Y34" s="175">
        <f t="shared" si="26"/>
        <v>1</v>
      </c>
      <c r="Z34" s="175">
        <f t="shared" si="26"/>
        <v>1</v>
      </c>
      <c r="AA34" s="175">
        <f t="shared" si="26"/>
        <v>1</v>
      </c>
      <c r="AB34" s="175">
        <f t="shared" si="26"/>
        <v>1</v>
      </c>
      <c r="AC34" s="175">
        <f t="shared" si="26"/>
        <v>1</v>
      </c>
      <c r="AD34" s="175">
        <f t="shared" si="26"/>
        <v>1</v>
      </c>
      <c r="AE34" s="175">
        <f t="shared" si="26"/>
        <v>1</v>
      </c>
      <c r="AF34" s="175">
        <f t="shared" si="26"/>
        <v>1</v>
      </c>
      <c r="AG34" s="175">
        <f t="shared" si="26"/>
        <v>1</v>
      </c>
      <c r="AH34" s="177"/>
      <c r="AI34" s="175">
        <f t="shared" si="26"/>
        <v>1</v>
      </c>
      <c r="AJ34" s="175">
        <f t="shared" si="26"/>
        <v>1</v>
      </c>
      <c r="AK34" s="175">
        <f t="shared" si="26"/>
        <v>1</v>
      </c>
      <c r="AL34" s="175">
        <f t="shared" si="26"/>
        <v>1</v>
      </c>
      <c r="AM34" s="175">
        <f t="shared" si="26"/>
        <v>1</v>
      </c>
      <c r="AN34" s="175">
        <f t="shared" si="26"/>
        <v>1</v>
      </c>
      <c r="AO34" s="175">
        <f t="shared" si="26"/>
        <v>1</v>
      </c>
      <c r="AP34" s="175">
        <f t="shared" si="26"/>
        <v>1</v>
      </c>
      <c r="AQ34" s="175">
        <f t="shared" si="26"/>
        <v>1</v>
      </c>
      <c r="AR34" s="175">
        <f t="shared" si="26"/>
        <v>1</v>
      </c>
      <c r="AS34" s="175">
        <f>AS33/2</f>
        <v>1</v>
      </c>
      <c r="AT34" s="175"/>
      <c r="AU34" s="175"/>
      <c r="AV34" s="172">
        <v>22</v>
      </c>
      <c r="AW34" s="172"/>
      <c r="AX34" s="172"/>
      <c r="AY34" s="172"/>
      <c r="AZ34" s="172"/>
      <c r="BA34" s="172"/>
      <c r="BB34" s="172"/>
      <c r="BC34" s="172"/>
      <c r="BD34" s="24">
        <f t="shared" si="20"/>
        <v>47</v>
      </c>
    </row>
    <row r="35" spans="1:56" ht="33.75" customHeight="1">
      <c r="A35" s="212" t="s">
        <v>194</v>
      </c>
      <c r="B35" s="212"/>
      <c r="C35" s="212"/>
      <c r="D35" s="209">
        <f>D33+D31+D29+D25+D23+D21+D19+D17+D15+D13+D11+D9</f>
        <v>36</v>
      </c>
      <c r="E35" s="209">
        <f aca="true" t="shared" si="27" ref="E35:T35">E33+E31+E29+E25+E23+E21+E19+E17+E15+E13+E11+E9</f>
        <v>36</v>
      </c>
      <c r="F35" s="209">
        <f t="shared" si="27"/>
        <v>36</v>
      </c>
      <c r="G35" s="209">
        <f t="shared" si="27"/>
        <v>36</v>
      </c>
      <c r="H35" s="209">
        <f t="shared" si="27"/>
        <v>36</v>
      </c>
      <c r="I35" s="209">
        <f t="shared" si="27"/>
        <v>36</v>
      </c>
      <c r="J35" s="209">
        <f t="shared" si="27"/>
        <v>36</v>
      </c>
      <c r="K35" s="209">
        <f t="shared" si="27"/>
        <v>36</v>
      </c>
      <c r="L35" s="209">
        <f t="shared" si="27"/>
        <v>36</v>
      </c>
      <c r="M35" s="209">
        <f t="shared" si="27"/>
        <v>36</v>
      </c>
      <c r="N35" s="209">
        <f t="shared" si="27"/>
        <v>36</v>
      </c>
      <c r="O35" s="209">
        <f t="shared" si="27"/>
        <v>36</v>
      </c>
      <c r="P35" s="209">
        <f t="shared" si="27"/>
        <v>36</v>
      </c>
      <c r="Q35" s="209">
        <f t="shared" si="27"/>
        <v>36</v>
      </c>
      <c r="R35" s="209">
        <f t="shared" si="27"/>
        <v>36</v>
      </c>
      <c r="S35" s="209">
        <f t="shared" si="27"/>
        <v>36</v>
      </c>
      <c r="T35" s="209">
        <f t="shared" si="27"/>
        <v>36</v>
      </c>
      <c r="U35" s="213">
        <f>U33+U31+U29+U25+U23+U21+U19+U17+U15+U13+U11+U9</f>
        <v>612</v>
      </c>
      <c r="V35" s="31">
        <f>V33+V31+V29+V23+V21+V19+V17+V15+V13+V11+V9</f>
        <v>0</v>
      </c>
      <c r="W35" s="31">
        <f>W33+W31+W29+W23+W21+W19+W17+W15+W13+W11+W9</f>
        <v>36</v>
      </c>
      <c r="X35" s="31">
        <v>36</v>
      </c>
      <c r="Y35" s="31">
        <v>36</v>
      </c>
      <c r="Z35" s="31">
        <v>36</v>
      </c>
      <c r="AA35" s="31">
        <v>36</v>
      </c>
      <c r="AB35" s="31">
        <v>36</v>
      </c>
      <c r="AC35" s="31">
        <v>36</v>
      </c>
      <c r="AD35" s="31">
        <v>36</v>
      </c>
      <c r="AE35" s="31">
        <v>36</v>
      </c>
      <c r="AF35" s="31">
        <v>36</v>
      </c>
      <c r="AG35" s="31">
        <v>36</v>
      </c>
      <c r="AH35" s="177"/>
      <c r="AI35" s="31">
        <v>36</v>
      </c>
      <c r="AJ35" s="31">
        <v>36</v>
      </c>
      <c r="AK35" s="31">
        <v>36</v>
      </c>
      <c r="AL35" s="31">
        <v>36</v>
      </c>
      <c r="AM35" s="31">
        <v>36</v>
      </c>
      <c r="AN35" s="31">
        <v>36</v>
      </c>
      <c r="AO35" s="31">
        <v>36</v>
      </c>
      <c r="AP35" s="31">
        <f>AP33+AP31+AP29+AP23+AP21+AP19+AP17+AP15+AP13+AP11+AP9</f>
        <v>36</v>
      </c>
      <c r="AQ35" s="31">
        <f>AQ33+AQ31+AQ29+AQ23+AQ21+AQ19+AQ17+AQ15+AQ13+AQ11+AQ9</f>
        <v>36</v>
      </c>
      <c r="AR35" s="31">
        <f>AR33+AR31+AR29+AR23+AR21+AR19+AR17+AR15+AR13+AR11+AR9</f>
        <v>36</v>
      </c>
      <c r="AS35" s="31">
        <f>AS33+AS31+AS29+AS23+AS21+AS19+AS17+AS15+AS13+AS11</f>
        <v>34</v>
      </c>
      <c r="AT35" s="214"/>
      <c r="AU35" s="31"/>
      <c r="AV35" s="213">
        <f>AV33+AV31+AV29+AV23+AV21+AV19+AV17+AV15+AV13+AV11+AV9+AV27</f>
        <v>792</v>
      </c>
      <c r="AW35" s="172"/>
      <c r="AX35" s="172"/>
      <c r="AY35" s="172"/>
      <c r="AZ35" s="172"/>
      <c r="BA35" s="172"/>
      <c r="BB35" s="172"/>
      <c r="BC35" s="172"/>
      <c r="BD35" s="187">
        <f>V35+AV35+SUM(AV35)</f>
        <v>1584</v>
      </c>
    </row>
    <row r="36" spans="1:56" ht="15.75">
      <c r="A36" s="215"/>
      <c r="B36" s="215"/>
      <c r="C36" s="215"/>
      <c r="D36" s="216"/>
      <c r="E36" s="216"/>
      <c r="F36" s="216"/>
      <c r="G36" s="216"/>
      <c r="H36" s="216"/>
      <c r="I36" s="216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31">
        <f>U35/2</f>
        <v>306</v>
      </c>
      <c r="V36" s="31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177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17"/>
      <c r="AU36" s="217"/>
      <c r="AV36" s="175">
        <f>AV35/2</f>
        <v>396</v>
      </c>
      <c r="AW36" s="175"/>
      <c r="AX36" s="175"/>
      <c r="AY36" s="175"/>
      <c r="AZ36" s="175"/>
      <c r="BA36" s="175"/>
      <c r="BB36" s="175"/>
      <c r="BC36" s="175"/>
      <c r="BD36" s="187">
        <f>V36+AV36</f>
        <v>396</v>
      </c>
    </row>
    <row r="37" spans="1:56" ht="15.75">
      <c r="A37" s="218" t="s">
        <v>195</v>
      </c>
      <c r="B37" s="218"/>
      <c r="C37" s="218"/>
      <c r="D37" s="204">
        <f aca="true" t="shared" si="28" ref="D37:T37">D34+D32+D30+D26+D24+D22+D20+D18+D16+D14+D12+D10</f>
        <v>18</v>
      </c>
      <c r="E37" s="204">
        <f t="shared" si="28"/>
        <v>18</v>
      </c>
      <c r="F37" s="204">
        <f t="shared" si="28"/>
        <v>18</v>
      </c>
      <c r="G37" s="204">
        <f t="shared" si="28"/>
        <v>18</v>
      </c>
      <c r="H37" s="204">
        <f t="shared" si="28"/>
        <v>18</v>
      </c>
      <c r="I37" s="204">
        <f t="shared" si="28"/>
        <v>18</v>
      </c>
      <c r="J37" s="204">
        <f t="shared" si="28"/>
        <v>18</v>
      </c>
      <c r="K37" s="204">
        <f t="shared" si="28"/>
        <v>18</v>
      </c>
      <c r="L37" s="204">
        <f t="shared" si="28"/>
        <v>18</v>
      </c>
      <c r="M37" s="204">
        <f t="shared" si="28"/>
        <v>18</v>
      </c>
      <c r="N37" s="204">
        <f t="shared" si="28"/>
        <v>18</v>
      </c>
      <c r="O37" s="204">
        <f t="shared" si="28"/>
        <v>18</v>
      </c>
      <c r="P37" s="204">
        <f t="shared" si="28"/>
        <v>18</v>
      </c>
      <c r="Q37" s="204">
        <f t="shared" si="28"/>
        <v>18</v>
      </c>
      <c r="R37" s="204">
        <f t="shared" si="28"/>
        <v>18</v>
      </c>
      <c r="S37" s="204">
        <f t="shared" si="28"/>
        <v>18</v>
      </c>
      <c r="T37" s="204">
        <f t="shared" si="28"/>
        <v>18</v>
      </c>
      <c r="U37" s="204"/>
      <c r="V37" s="204">
        <f>V34+V32+V30+V26+V24+V22+V20+V18+V16+V14+V12+V10</f>
        <v>0</v>
      </c>
      <c r="W37" s="219">
        <v>18</v>
      </c>
      <c r="X37" s="219">
        <v>18</v>
      </c>
      <c r="Y37" s="219">
        <v>18</v>
      </c>
      <c r="Z37" s="219">
        <v>18</v>
      </c>
      <c r="AA37" s="219">
        <v>18</v>
      </c>
      <c r="AB37" s="219">
        <v>18</v>
      </c>
      <c r="AC37" s="219">
        <v>18</v>
      </c>
      <c r="AD37" s="219">
        <v>18</v>
      </c>
      <c r="AE37" s="219">
        <v>18</v>
      </c>
      <c r="AF37" s="219">
        <v>18</v>
      </c>
      <c r="AG37" s="219">
        <v>18</v>
      </c>
      <c r="AH37" s="177"/>
      <c r="AI37" s="219">
        <v>18</v>
      </c>
      <c r="AJ37" s="219">
        <v>18</v>
      </c>
      <c r="AK37" s="219">
        <v>18</v>
      </c>
      <c r="AL37" s="219">
        <v>18</v>
      </c>
      <c r="AM37" s="219">
        <v>18</v>
      </c>
      <c r="AN37" s="219">
        <v>18</v>
      </c>
      <c r="AO37" s="219">
        <f>AO34+AO32+AO30+AO24+AO22+AO20+AO18+AO16+AO14+AO12+AO10</f>
        <v>17</v>
      </c>
      <c r="AP37" s="219">
        <f>AP34+AP32+AP30+AP24+AP22+AP20+AP18+AP16+AP14+AP12+AP10</f>
        <v>18</v>
      </c>
      <c r="AQ37" s="219">
        <f>AQ34+AQ32+AQ30+AQ24+AQ22+AQ20+AQ18+AQ16+AQ14+AQ12+AQ10</f>
        <v>18</v>
      </c>
      <c r="AR37" s="219">
        <f>AR34+AR32+AR30+AR24+AR22+AR20+AR18+AR16+AR14+AR12+AR10</f>
        <v>18</v>
      </c>
      <c r="AS37" s="204">
        <f>AS34+AS32+AS30+AS26+AS24+AS22+AS20+AS18+AS16+AS14+AS12+AS10</f>
        <v>18</v>
      </c>
      <c r="AT37" s="220"/>
      <c r="AU37" s="175"/>
      <c r="AV37" s="175"/>
      <c r="AW37" s="175"/>
      <c r="AX37" s="175"/>
      <c r="AY37" s="175"/>
      <c r="AZ37" s="175"/>
      <c r="BA37" s="175"/>
      <c r="BB37" s="175"/>
      <c r="BC37" s="175"/>
      <c r="BD37" s="23"/>
    </row>
    <row r="38" spans="1:56" ht="15.75">
      <c r="A38" s="221" t="s">
        <v>17</v>
      </c>
      <c r="B38" s="221"/>
      <c r="C38" s="221"/>
      <c r="D38" s="204">
        <f>D37+D35</f>
        <v>54</v>
      </c>
      <c r="E38" s="204">
        <f aca="true" t="shared" si="29" ref="E38:T38">E37+E35</f>
        <v>54</v>
      </c>
      <c r="F38" s="204">
        <f t="shared" si="29"/>
        <v>54</v>
      </c>
      <c r="G38" s="204">
        <f t="shared" si="29"/>
        <v>54</v>
      </c>
      <c r="H38" s="204">
        <f t="shared" si="29"/>
        <v>54</v>
      </c>
      <c r="I38" s="204">
        <f t="shared" si="29"/>
        <v>54</v>
      </c>
      <c r="J38" s="204">
        <f t="shared" si="29"/>
        <v>54</v>
      </c>
      <c r="K38" s="204">
        <f t="shared" si="29"/>
        <v>54</v>
      </c>
      <c r="L38" s="204">
        <f t="shared" si="29"/>
        <v>54</v>
      </c>
      <c r="M38" s="204">
        <f t="shared" si="29"/>
        <v>54</v>
      </c>
      <c r="N38" s="204">
        <f t="shared" si="29"/>
        <v>54</v>
      </c>
      <c r="O38" s="204">
        <f t="shared" si="29"/>
        <v>54</v>
      </c>
      <c r="P38" s="204">
        <f t="shared" si="29"/>
        <v>54</v>
      </c>
      <c r="Q38" s="204">
        <f t="shared" si="29"/>
        <v>54</v>
      </c>
      <c r="R38" s="204">
        <f t="shared" si="29"/>
        <v>54</v>
      </c>
      <c r="S38" s="204">
        <f t="shared" si="29"/>
        <v>54</v>
      </c>
      <c r="T38" s="204">
        <f t="shared" si="29"/>
        <v>54</v>
      </c>
      <c r="U38" s="31"/>
      <c r="V38" s="31">
        <f>V37+V35</f>
        <v>0</v>
      </c>
      <c r="W38" s="219">
        <f aca="true" t="shared" si="30" ref="W38:AR38">W35+W37</f>
        <v>54</v>
      </c>
      <c r="X38" s="219">
        <f t="shared" si="30"/>
        <v>54</v>
      </c>
      <c r="Y38" s="219">
        <f t="shared" si="30"/>
        <v>54</v>
      </c>
      <c r="Z38" s="219">
        <f t="shared" si="30"/>
        <v>54</v>
      </c>
      <c r="AA38" s="219">
        <f t="shared" si="30"/>
        <v>54</v>
      </c>
      <c r="AB38" s="219">
        <f t="shared" si="30"/>
        <v>54</v>
      </c>
      <c r="AC38" s="219">
        <f t="shared" si="30"/>
        <v>54</v>
      </c>
      <c r="AD38" s="219">
        <f t="shared" si="30"/>
        <v>54</v>
      </c>
      <c r="AE38" s="219">
        <f t="shared" si="30"/>
        <v>54</v>
      </c>
      <c r="AF38" s="219">
        <f t="shared" si="30"/>
        <v>54</v>
      </c>
      <c r="AG38" s="219">
        <f t="shared" si="30"/>
        <v>54</v>
      </c>
      <c r="AH38" s="222"/>
      <c r="AI38" s="219">
        <f t="shared" si="30"/>
        <v>54</v>
      </c>
      <c r="AJ38" s="219">
        <f t="shared" si="30"/>
        <v>54</v>
      </c>
      <c r="AK38" s="219">
        <f t="shared" si="30"/>
        <v>54</v>
      </c>
      <c r="AL38" s="219">
        <f t="shared" si="30"/>
        <v>54</v>
      </c>
      <c r="AM38" s="219">
        <f t="shared" si="30"/>
        <v>54</v>
      </c>
      <c r="AN38" s="219">
        <f t="shared" si="30"/>
        <v>54</v>
      </c>
      <c r="AO38" s="219">
        <f t="shared" si="30"/>
        <v>53</v>
      </c>
      <c r="AP38" s="219">
        <f t="shared" si="30"/>
        <v>54</v>
      </c>
      <c r="AQ38" s="219">
        <f t="shared" si="30"/>
        <v>54</v>
      </c>
      <c r="AR38" s="219">
        <f t="shared" si="30"/>
        <v>54</v>
      </c>
      <c r="AS38" s="31">
        <f>AS37+AS35</f>
        <v>52</v>
      </c>
      <c r="AT38" s="203"/>
      <c r="AU38" s="175"/>
      <c r="AV38" s="175"/>
      <c r="AW38" s="175"/>
      <c r="AX38" s="175"/>
      <c r="AY38" s="175"/>
      <c r="AZ38" s="175"/>
      <c r="BA38" s="175"/>
      <c r="BB38" s="175"/>
      <c r="BC38" s="175"/>
      <c r="BD38" s="223"/>
    </row>
  </sheetData>
  <sheetProtection/>
  <mergeCells count="50">
    <mergeCell ref="A33:A34"/>
    <mergeCell ref="B33:B34"/>
    <mergeCell ref="A35:C35"/>
    <mergeCell ref="A37:C37"/>
    <mergeCell ref="A38:C38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B13:B14"/>
    <mergeCell ref="A15:A16"/>
    <mergeCell ref="B15:B16"/>
    <mergeCell ref="A17:A18"/>
    <mergeCell ref="B17:B18"/>
    <mergeCell ref="A19:A20"/>
    <mergeCell ref="B19:B20"/>
    <mergeCell ref="D3:BC3"/>
    <mergeCell ref="D5:BC5"/>
    <mergeCell ref="A7:A8"/>
    <mergeCell ref="B7:B8"/>
    <mergeCell ref="AH7:AH38"/>
    <mergeCell ref="A9:A10"/>
    <mergeCell ref="B9:B10"/>
    <mergeCell ref="A11:A12"/>
    <mergeCell ref="B11:B12"/>
    <mergeCell ref="A13:A14"/>
    <mergeCell ref="AD2:AG2"/>
    <mergeCell ref="AI2:AK2"/>
    <mergeCell ref="AM2:AP2"/>
    <mergeCell ref="AQ2:AT2"/>
    <mergeCell ref="AV2:AY2"/>
    <mergeCell ref="BA2:BC2"/>
    <mergeCell ref="D1:BC1"/>
    <mergeCell ref="A2:A6"/>
    <mergeCell ref="B2:B6"/>
    <mergeCell ref="C2:C6"/>
    <mergeCell ref="D2:G2"/>
    <mergeCell ref="I2:K2"/>
    <mergeCell ref="M2:O2"/>
    <mergeCell ref="Q2:T2"/>
    <mergeCell ref="W2:X2"/>
    <mergeCell ref="Z2:A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5"/>
  <sheetViews>
    <sheetView zoomScale="60" zoomScaleNormal="60" zoomScalePageLayoutView="0" workbookViewId="0" topLeftCell="A1">
      <pane xSplit="4" ySplit="6" topLeftCell="O2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L12" sqref="AL12"/>
    </sheetView>
  </sheetViews>
  <sheetFormatPr defaultColWidth="9.140625" defaultRowHeight="15"/>
  <cols>
    <col min="1" max="1" width="3.57421875" style="50" customWidth="1"/>
    <col min="2" max="2" width="10.28125" style="52" customWidth="1"/>
    <col min="3" max="3" width="38.00390625" style="19" customWidth="1"/>
    <col min="4" max="4" width="10.421875" style="19" customWidth="1"/>
    <col min="5" max="21" width="5.7109375" style="19" customWidth="1"/>
    <col min="22" max="22" width="5.7109375" style="51" customWidth="1"/>
    <col min="23" max="23" width="5.7109375" style="50" customWidth="1"/>
    <col min="24" max="45" width="5.7109375" style="19" customWidth="1"/>
    <col min="46" max="46" width="5.7109375" style="27" customWidth="1"/>
    <col min="47" max="48" width="5.7109375" style="19" customWidth="1"/>
    <col min="49" max="49" width="5.7109375" style="27" customWidth="1"/>
    <col min="50" max="56" width="5.7109375" style="19" customWidth="1"/>
    <col min="57" max="57" width="5.28125" style="27" customWidth="1"/>
    <col min="58" max="16384" width="9.140625" style="50" customWidth="1"/>
  </cols>
  <sheetData>
    <row r="1" spans="5:57" ht="23.25">
      <c r="E1" s="111" t="s">
        <v>138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68"/>
      <c r="BC1" s="68"/>
      <c r="BD1" s="68"/>
      <c r="BE1" s="66"/>
    </row>
    <row r="2" spans="1:57" ht="75" customHeight="1">
      <c r="A2" s="98" t="s">
        <v>0</v>
      </c>
      <c r="B2" s="99" t="s">
        <v>1</v>
      </c>
      <c r="C2" s="100" t="s">
        <v>2</v>
      </c>
      <c r="D2" s="104" t="s">
        <v>3</v>
      </c>
      <c r="E2" s="16" t="s">
        <v>119</v>
      </c>
      <c r="F2" s="16" t="s">
        <v>120</v>
      </c>
      <c r="G2" s="16" t="s">
        <v>121</v>
      </c>
      <c r="H2" s="16" t="s">
        <v>122</v>
      </c>
      <c r="I2" s="16" t="s">
        <v>123</v>
      </c>
      <c r="J2" s="103" t="s">
        <v>4</v>
      </c>
      <c r="K2" s="103"/>
      <c r="L2" s="103"/>
      <c r="M2" s="17" t="s">
        <v>124</v>
      </c>
      <c r="N2" s="103" t="s">
        <v>5</v>
      </c>
      <c r="O2" s="103"/>
      <c r="P2" s="103"/>
      <c r="Q2" s="17" t="s">
        <v>125</v>
      </c>
      <c r="R2" s="103" t="s">
        <v>6</v>
      </c>
      <c r="S2" s="103"/>
      <c r="T2" s="103"/>
      <c r="U2" s="18" t="s">
        <v>126</v>
      </c>
      <c r="V2" s="17" t="s">
        <v>127</v>
      </c>
      <c r="W2" s="17" t="s">
        <v>128</v>
      </c>
      <c r="X2" s="17" t="s">
        <v>129</v>
      </c>
      <c r="Y2" s="17" t="s">
        <v>130</v>
      </c>
      <c r="Z2" s="17" t="s">
        <v>131</v>
      </c>
      <c r="AA2" s="103" t="s">
        <v>7</v>
      </c>
      <c r="AB2" s="103"/>
      <c r="AC2" s="103"/>
      <c r="AD2" s="17" t="s">
        <v>132</v>
      </c>
      <c r="AE2" s="103" t="s">
        <v>8</v>
      </c>
      <c r="AF2" s="103"/>
      <c r="AG2" s="103"/>
      <c r="AH2" s="103"/>
      <c r="AI2" s="17" t="s">
        <v>141</v>
      </c>
      <c r="AJ2" s="112" t="s">
        <v>9</v>
      </c>
      <c r="AK2" s="113"/>
      <c r="AL2" s="114"/>
      <c r="AM2" s="17" t="s">
        <v>142</v>
      </c>
      <c r="AN2" s="112" t="s">
        <v>10</v>
      </c>
      <c r="AO2" s="113"/>
      <c r="AP2" s="113"/>
      <c r="AQ2" s="114"/>
      <c r="AR2" s="112" t="s">
        <v>11</v>
      </c>
      <c r="AS2" s="113"/>
      <c r="AT2" s="113"/>
      <c r="AU2" s="114"/>
      <c r="AV2" s="17" t="s">
        <v>143</v>
      </c>
      <c r="AW2" s="112" t="s">
        <v>74</v>
      </c>
      <c r="AX2" s="113"/>
      <c r="AY2" s="113"/>
      <c r="AZ2" s="114"/>
      <c r="BA2" s="118" t="s">
        <v>12</v>
      </c>
      <c r="BB2" s="119"/>
      <c r="BC2" s="119"/>
      <c r="BD2" s="120"/>
      <c r="BE2" s="67"/>
    </row>
    <row r="3" spans="1:57" ht="15">
      <c r="A3" s="98"/>
      <c r="B3" s="99"/>
      <c r="C3" s="101"/>
      <c r="D3" s="104"/>
      <c r="E3" s="105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"/>
    </row>
    <row r="4" spans="1:57" s="19" customFormat="1" ht="15">
      <c r="A4" s="98"/>
      <c r="B4" s="99"/>
      <c r="C4" s="101"/>
      <c r="D4" s="104"/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2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2">
        <v>48</v>
      </c>
      <c r="R4" s="2">
        <v>49</v>
      </c>
      <c r="S4" s="2">
        <v>50</v>
      </c>
      <c r="T4" s="2">
        <v>51</v>
      </c>
      <c r="U4" s="2">
        <v>52</v>
      </c>
      <c r="V4" s="22">
        <v>53</v>
      </c>
      <c r="W4" s="2">
        <v>2</v>
      </c>
      <c r="X4" s="2">
        <v>3</v>
      </c>
      <c r="Y4" s="2">
        <v>4</v>
      </c>
      <c r="Z4" s="2">
        <v>5</v>
      </c>
      <c r="AA4" s="2">
        <v>6</v>
      </c>
      <c r="AB4" s="2">
        <v>7</v>
      </c>
      <c r="AC4" s="2">
        <v>8</v>
      </c>
      <c r="AD4" s="2">
        <v>9</v>
      </c>
      <c r="AE4" s="2">
        <v>10</v>
      </c>
      <c r="AF4" s="2">
        <v>11</v>
      </c>
      <c r="AG4" s="2">
        <v>12</v>
      </c>
      <c r="AH4" s="2">
        <v>13</v>
      </c>
      <c r="AI4" s="2">
        <v>14</v>
      </c>
      <c r="AJ4" s="2">
        <v>15</v>
      </c>
      <c r="AK4" s="2">
        <v>16</v>
      </c>
      <c r="AL4" s="2">
        <v>17</v>
      </c>
      <c r="AM4" s="22">
        <v>18</v>
      </c>
      <c r="AN4" s="22">
        <v>19</v>
      </c>
      <c r="AO4" s="22">
        <v>20</v>
      </c>
      <c r="AP4" s="22">
        <v>21</v>
      </c>
      <c r="AQ4" s="22">
        <v>22</v>
      </c>
      <c r="AR4" s="22">
        <v>23</v>
      </c>
      <c r="AS4" s="22">
        <v>24</v>
      </c>
      <c r="AT4" s="22">
        <v>25</v>
      </c>
      <c r="AU4" s="22">
        <v>26</v>
      </c>
      <c r="AV4" s="22">
        <v>27</v>
      </c>
      <c r="AW4" s="22">
        <v>28</v>
      </c>
      <c r="AX4" s="22">
        <v>29</v>
      </c>
      <c r="AY4" s="22">
        <v>30</v>
      </c>
      <c r="AZ4" s="22">
        <v>31</v>
      </c>
      <c r="BA4" s="22">
        <v>32</v>
      </c>
      <c r="BB4" s="22">
        <v>33</v>
      </c>
      <c r="BC4" s="22">
        <v>34</v>
      </c>
      <c r="BD4" s="22">
        <v>35</v>
      </c>
      <c r="BE4" s="10"/>
    </row>
    <row r="5" spans="1:57" s="19" customFormat="1" ht="15" customHeight="1">
      <c r="A5" s="98"/>
      <c r="B5" s="99"/>
      <c r="C5" s="101"/>
      <c r="D5" s="104"/>
      <c r="E5" s="105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"/>
    </row>
    <row r="6" spans="1:57" s="19" customFormat="1" ht="15">
      <c r="A6" s="98"/>
      <c r="B6" s="99"/>
      <c r="C6" s="102"/>
      <c r="D6" s="104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2">
        <v>11</v>
      </c>
      <c r="P6" s="2">
        <v>12</v>
      </c>
      <c r="Q6" s="22">
        <v>13</v>
      </c>
      <c r="R6" s="2">
        <v>14</v>
      </c>
      <c r="S6" s="2">
        <v>15</v>
      </c>
      <c r="T6" s="2">
        <v>16</v>
      </c>
      <c r="U6" s="2">
        <v>17</v>
      </c>
      <c r="V6" s="22">
        <v>18</v>
      </c>
      <c r="W6" s="2">
        <v>19</v>
      </c>
      <c r="X6" s="2">
        <v>20</v>
      </c>
      <c r="Y6" s="2">
        <v>21</v>
      </c>
      <c r="Z6" s="2">
        <v>22</v>
      </c>
      <c r="AA6" s="2">
        <v>23</v>
      </c>
      <c r="AB6" s="2">
        <v>24</v>
      </c>
      <c r="AC6" s="2">
        <v>25</v>
      </c>
      <c r="AD6" s="2">
        <v>26</v>
      </c>
      <c r="AE6" s="2">
        <v>27</v>
      </c>
      <c r="AF6" s="2">
        <v>28</v>
      </c>
      <c r="AG6" s="2">
        <v>29</v>
      </c>
      <c r="AH6" s="2">
        <v>30</v>
      </c>
      <c r="AI6" s="2">
        <v>31</v>
      </c>
      <c r="AJ6" s="2">
        <v>32</v>
      </c>
      <c r="AK6" s="2">
        <v>33</v>
      </c>
      <c r="AL6" s="2">
        <v>34</v>
      </c>
      <c r="AM6" s="22">
        <v>35</v>
      </c>
      <c r="AN6" s="22">
        <v>36</v>
      </c>
      <c r="AO6" s="22">
        <v>37</v>
      </c>
      <c r="AP6" s="22">
        <v>38</v>
      </c>
      <c r="AQ6" s="22">
        <v>39</v>
      </c>
      <c r="AR6" s="22">
        <v>40</v>
      </c>
      <c r="AS6" s="22">
        <v>41</v>
      </c>
      <c r="AT6" s="22">
        <v>42</v>
      </c>
      <c r="AU6" s="22">
        <v>43</v>
      </c>
      <c r="AV6" s="22">
        <v>44</v>
      </c>
      <c r="AW6" s="22">
        <v>45</v>
      </c>
      <c r="AX6" s="22">
        <v>46</v>
      </c>
      <c r="AY6" s="22">
        <v>47</v>
      </c>
      <c r="AZ6" s="22">
        <v>48</v>
      </c>
      <c r="BA6" s="22">
        <v>49</v>
      </c>
      <c r="BB6" s="22">
        <v>50</v>
      </c>
      <c r="BC6" s="22">
        <v>51</v>
      </c>
      <c r="BD6" s="22">
        <v>52</v>
      </c>
      <c r="BE6" s="10"/>
    </row>
    <row r="7" spans="1:57" ht="15.75">
      <c r="A7" s="107" t="s">
        <v>67</v>
      </c>
      <c r="B7" s="86" t="s">
        <v>28</v>
      </c>
      <c r="C7" s="84" t="s">
        <v>27</v>
      </c>
      <c r="D7" s="4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11"/>
      <c r="W7" s="4"/>
      <c r="X7" s="20"/>
      <c r="Y7" s="20"/>
      <c r="Z7" s="20"/>
      <c r="AA7" s="2"/>
      <c r="AB7" s="2"/>
      <c r="AC7" s="2"/>
      <c r="AD7" s="2"/>
      <c r="AE7" s="2"/>
      <c r="AF7" s="2"/>
      <c r="AG7" s="2"/>
      <c r="AH7" s="2"/>
      <c r="AI7" s="115" t="s">
        <v>140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2"/>
      <c r="AU7" s="2"/>
      <c r="AV7" s="2"/>
      <c r="AW7" s="26"/>
      <c r="AX7" s="11"/>
      <c r="AY7" s="11"/>
      <c r="AZ7" s="11"/>
      <c r="BA7" s="11"/>
      <c r="BB7" s="11"/>
      <c r="BC7" s="11"/>
      <c r="BD7" s="11"/>
      <c r="BE7" s="10"/>
    </row>
    <row r="8" spans="1:57" ht="15.75">
      <c r="A8" s="108"/>
      <c r="B8" s="86"/>
      <c r="C8" s="84"/>
      <c r="D8" s="41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1"/>
      <c r="W8" s="4"/>
      <c r="X8" s="20"/>
      <c r="Y8" s="20"/>
      <c r="Z8" s="20"/>
      <c r="AA8" s="2"/>
      <c r="AB8" s="2"/>
      <c r="AC8" s="2"/>
      <c r="AD8" s="2"/>
      <c r="AE8" s="2"/>
      <c r="AF8" s="2"/>
      <c r="AG8" s="2"/>
      <c r="AH8" s="2"/>
      <c r="AI8" s="116"/>
      <c r="AJ8" s="2"/>
      <c r="AK8" s="2"/>
      <c r="AL8" s="2"/>
      <c r="AM8" s="2"/>
      <c r="AN8" s="2"/>
      <c r="AO8" s="2"/>
      <c r="AP8" s="2"/>
      <c r="AQ8" s="2"/>
      <c r="AR8" s="2"/>
      <c r="AS8" s="2"/>
      <c r="AT8" s="22"/>
      <c r="AU8" s="2"/>
      <c r="AV8" s="2"/>
      <c r="AW8" s="26"/>
      <c r="AX8" s="11"/>
      <c r="AY8" s="11"/>
      <c r="AZ8" s="11"/>
      <c r="BA8" s="11"/>
      <c r="BB8" s="11"/>
      <c r="BC8" s="11"/>
      <c r="BD8" s="11"/>
      <c r="BE8" s="10"/>
    </row>
    <row r="9" spans="1:57" ht="15.75">
      <c r="A9" s="108"/>
      <c r="B9" s="82" t="s">
        <v>29</v>
      </c>
      <c r="C9" s="87" t="s">
        <v>14</v>
      </c>
      <c r="D9" s="41" t="s">
        <v>61</v>
      </c>
      <c r="E9" s="20">
        <v>4</v>
      </c>
      <c r="F9" s="20">
        <v>4</v>
      </c>
      <c r="G9" s="20">
        <v>4</v>
      </c>
      <c r="H9" s="20">
        <v>4</v>
      </c>
      <c r="I9" s="20">
        <v>4</v>
      </c>
      <c r="J9" s="20">
        <v>4</v>
      </c>
      <c r="K9" s="20">
        <v>4</v>
      </c>
      <c r="L9" s="24">
        <v>4</v>
      </c>
      <c r="M9" s="20">
        <v>2</v>
      </c>
      <c r="N9" s="20">
        <v>2</v>
      </c>
      <c r="O9" s="20">
        <v>2</v>
      </c>
      <c r="P9" s="20">
        <v>2</v>
      </c>
      <c r="Q9" s="20">
        <v>2</v>
      </c>
      <c r="R9" s="20">
        <v>2</v>
      </c>
      <c r="S9" s="20">
        <v>2</v>
      </c>
      <c r="T9" s="20">
        <v>2</v>
      </c>
      <c r="U9" s="20"/>
      <c r="V9" s="11"/>
      <c r="W9" s="4">
        <f>SUM(E9:V9)</f>
        <v>48</v>
      </c>
      <c r="X9" s="20"/>
      <c r="Y9" s="20"/>
      <c r="Z9" s="20"/>
      <c r="AA9" s="2"/>
      <c r="AB9" s="2"/>
      <c r="AC9" s="2"/>
      <c r="AD9" s="2"/>
      <c r="AE9" s="2"/>
      <c r="AF9" s="2"/>
      <c r="AG9" s="2"/>
      <c r="AH9" s="2"/>
      <c r="AI9" s="116"/>
      <c r="AJ9" s="2"/>
      <c r="AK9" s="2"/>
      <c r="AL9" s="2"/>
      <c r="AM9" s="2"/>
      <c r="AN9" s="2"/>
      <c r="AO9" s="2"/>
      <c r="AP9" s="2"/>
      <c r="AQ9" s="2"/>
      <c r="AR9" s="2"/>
      <c r="AS9" s="2"/>
      <c r="AT9" s="22"/>
      <c r="AU9" s="2"/>
      <c r="AV9" s="2"/>
      <c r="AW9" s="26"/>
      <c r="AX9" s="11"/>
      <c r="AY9" s="11"/>
      <c r="AZ9" s="11"/>
      <c r="BA9" s="11"/>
      <c r="BB9" s="11"/>
      <c r="BC9" s="11"/>
      <c r="BD9" s="11"/>
      <c r="BE9" s="10"/>
    </row>
    <row r="10" spans="1:57" ht="15.75">
      <c r="A10" s="108"/>
      <c r="B10" s="82"/>
      <c r="C10" s="87"/>
      <c r="D10" s="41"/>
      <c r="E10" s="35">
        <v>1</v>
      </c>
      <c r="F10" s="35"/>
      <c r="G10" s="35">
        <v>1</v>
      </c>
      <c r="H10" s="35"/>
      <c r="I10" s="35">
        <v>1</v>
      </c>
      <c r="J10" s="35"/>
      <c r="K10" s="35">
        <v>1</v>
      </c>
      <c r="L10" s="23"/>
      <c r="M10" s="35">
        <v>1</v>
      </c>
      <c r="N10" s="35"/>
      <c r="O10" s="35">
        <v>1</v>
      </c>
      <c r="P10" s="35"/>
      <c r="Q10" s="35">
        <v>1</v>
      </c>
      <c r="R10" s="35"/>
      <c r="S10" s="35">
        <v>1</v>
      </c>
      <c r="T10" s="35"/>
      <c r="U10" s="20"/>
      <c r="V10" s="11"/>
      <c r="W10" s="4">
        <f>SUM(E10:U10)</f>
        <v>8</v>
      </c>
      <c r="X10" s="20"/>
      <c r="Y10" s="20"/>
      <c r="Z10" s="20"/>
      <c r="AA10" s="2"/>
      <c r="AB10" s="2"/>
      <c r="AC10" s="2"/>
      <c r="AD10" s="2"/>
      <c r="AE10" s="2"/>
      <c r="AF10" s="2"/>
      <c r="AG10" s="2"/>
      <c r="AH10" s="2"/>
      <c r="AI10" s="116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2"/>
      <c r="AU10" s="2"/>
      <c r="AV10" s="2"/>
      <c r="AW10" s="26"/>
      <c r="AX10" s="11"/>
      <c r="AY10" s="11"/>
      <c r="AZ10" s="11"/>
      <c r="BA10" s="11"/>
      <c r="BB10" s="11"/>
      <c r="BC10" s="11"/>
      <c r="BD10" s="11"/>
      <c r="BE10" s="10"/>
    </row>
    <row r="11" spans="1:57" ht="15.75">
      <c r="A11" s="108"/>
      <c r="B11" s="82" t="s">
        <v>30</v>
      </c>
      <c r="C11" s="87" t="s">
        <v>13</v>
      </c>
      <c r="D11" s="41" t="s">
        <v>91</v>
      </c>
      <c r="E11" s="20">
        <v>2</v>
      </c>
      <c r="F11" s="20">
        <v>2</v>
      </c>
      <c r="G11" s="20">
        <v>2</v>
      </c>
      <c r="H11" s="20">
        <v>2</v>
      </c>
      <c r="I11" s="20">
        <v>2</v>
      </c>
      <c r="J11" s="20">
        <v>2</v>
      </c>
      <c r="K11" s="20">
        <v>2</v>
      </c>
      <c r="L11" s="24">
        <v>2</v>
      </c>
      <c r="M11" s="20">
        <v>4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0">
        <v>2</v>
      </c>
      <c r="T11" s="20">
        <v>2</v>
      </c>
      <c r="U11" s="20"/>
      <c r="V11" s="11"/>
      <c r="W11" s="4">
        <f>SUM(E11:V11)</f>
        <v>34</v>
      </c>
      <c r="X11" s="20">
        <v>2</v>
      </c>
      <c r="Y11" s="20">
        <v>2</v>
      </c>
      <c r="Z11" s="20">
        <v>2</v>
      </c>
      <c r="AA11" s="2">
        <v>2</v>
      </c>
      <c r="AB11" s="2">
        <v>2</v>
      </c>
      <c r="AC11" s="2">
        <v>2</v>
      </c>
      <c r="AD11" s="2">
        <v>2</v>
      </c>
      <c r="AE11" s="2">
        <v>2</v>
      </c>
      <c r="AF11" s="2">
        <v>2</v>
      </c>
      <c r="AG11" s="2">
        <v>2</v>
      </c>
      <c r="AH11" s="2">
        <v>2</v>
      </c>
      <c r="AI11" s="116"/>
      <c r="AJ11" s="2">
        <v>2</v>
      </c>
      <c r="AK11" s="2">
        <v>2</v>
      </c>
      <c r="AL11" s="2">
        <v>2</v>
      </c>
      <c r="AM11" s="2">
        <v>2</v>
      </c>
      <c r="AN11" s="2">
        <v>2</v>
      </c>
      <c r="AO11" s="2">
        <v>2</v>
      </c>
      <c r="AP11" s="2">
        <v>2</v>
      </c>
      <c r="AQ11" s="2">
        <v>2</v>
      </c>
      <c r="AR11" s="2"/>
      <c r="AS11" s="2"/>
      <c r="AT11" s="2">
        <v>2</v>
      </c>
      <c r="AU11" s="2"/>
      <c r="AV11" s="2"/>
      <c r="AW11" s="26"/>
      <c r="AX11" s="34">
        <f>SUM(X11:AU11)</f>
        <v>40</v>
      </c>
      <c r="AY11" s="11"/>
      <c r="AZ11" s="11"/>
      <c r="BA11" s="11"/>
      <c r="BB11" s="11"/>
      <c r="BC11" s="11"/>
      <c r="BD11" s="11"/>
      <c r="BE11" s="10"/>
    </row>
    <row r="12" spans="1:57" ht="15.75">
      <c r="A12" s="108"/>
      <c r="B12" s="82"/>
      <c r="C12" s="87"/>
      <c r="D12" s="41"/>
      <c r="E12" s="35">
        <v>8</v>
      </c>
      <c r="F12" s="35"/>
      <c r="G12" s="35"/>
      <c r="H12" s="35"/>
      <c r="I12" s="35"/>
      <c r="J12" s="35"/>
      <c r="K12" s="35"/>
      <c r="L12" s="24"/>
      <c r="M12" s="35"/>
      <c r="N12" s="35"/>
      <c r="O12" s="35"/>
      <c r="P12" s="35"/>
      <c r="Q12" s="35"/>
      <c r="R12" s="35"/>
      <c r="S12" s="35"/>
      <c r="T12" s="35"/>
      <c r="U12" s="35"/>
      <c r="V12" s="11"/>
      <c r="W12" s="4">
        <f>SUM(E12:U12)</f>
        <v>8</v>
      </c>
      <c r="X12" s="35">
        <v>8</v>
      </c>
      <c r="Y12" s="20"/>
      <c r="Z12" s="20"/>
      <c r="AA12" s="2"/>
      <c r="AB12" s="2"/>
      <c r="AC12" s="2"/>
      <c r="AD12" s="2"/>
      <c r="AE12" s="2"/>
      <c r="AF12" s="2"/>
      <c r="AG12" s="2"/>
      <c r="AH12" s="2"/>
      <c r="AI12" s="116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6"/>
      <c r="AX12" s="11">
        <v>4</v>
      </c>
      <c r="AY12" s="11"/>
      <c r="AZ12" s="11"/>
      <c r="BA12" s="11"/>
      <c r="BB12" s="11"/>
      <c r="BC12" s="11"/>
      <c r="BD12" s="11"/>
      <c r="BE12" s="10"/>
    </row>
    <row r="13" spans="1:57" ht="15.75">
      <c r="A13" s="108"/>
      <c r="B13" s="82" t="s">
        <v>31</v>
      </c>
      <c r="C13" s="83" t="s">
        <v>15</v>
      </c>
      <c r="D13" s="41" t="s">
        <v>91</v>
      </c>
      <c r="E13" s="20">
        <v>2</v>
      </c>
      <c r="F13" s="20">
        <v>2</v>
      </c>
      <c r="G13" s="20">
        <v>2</v>
      </c>
      <c r="H13" s="20">
        <v>2</v>
      </c>
      <c r="I13" s="20">
        <v>2</v>
      </c>
      <c r="J13" s="20">
        <v>2</v>
      </c>
      <c r="K13" s="20">
        <v>2</v>
      </c>
      <c r="L13" s="24">
        <v>2</v>
      </c>
      <c r="M13" s="20">
        <v>2</v>
      </c>
      <c r="N13" s="20">
        <v>4</v>
      </c>
      <c r="O13" s="20">
        <v>2</v>
      </c>
      <c r="P13" s="20">
        <v>2</v>
      </c>
      <c r="Q13" s="20">
        <v>2</v>
      </c>
      <c r="R13" s="20">
        <v>2</v>
      </c>
      <c r="S13" s="20">
        <v>2</v>
      </c>
      <c r="T13" s="20">
        <v>2</v>
      </c>
      <c r="U13" s="20"/>
      <c r="V13" s="11"/>
      <c r="W13" s="4">
        <f>SUM(E13:V13)</f>
        <v>34</v>
      </c>
      <c r="X13" s="20"/>
      <c r="Y13" s="20">
        <v>2</v>
      </c>
      <c r="Z13" s="20">
        <v>2</v>
      </c>
      <c r="AA13" s="2">
        <v>2</v>
      </c>
      <c r="AB13" s="2">
        <v>2</v>
      </c>
      <c r="AC13" s="2">
        <v>2</v>
      </c>
      <c r="AD13" s="2">
        <v>2</v>
      </c>
      <c r="AE13" s="2">
        <v>2</v>
      </c>
      <c r="AF13" s="2">
        <v>2</v>
      </c>
      <c r="AG13" s="2">
        <v>2</v>
      </c>
      <c r="AH13" s="2">
        <v>2</v>
      </c>
      <c r="AI13" s="116"/>
      <c r="AJ13" s="2">
        <v>2</v>
      </c>
      <c r="AK13" s="2">
        <v>2</v>
      </c>
      <c r="AL13" s="2">
        <v>2</v>
      </c>
      <c r="AM13" s="2">
        <v>2</v>
      </c>
      <c r="AN13" s="2">
        <v>2</v>
      </c>
      <c r="AO13" s="2">
        <v>2</v>
      </c>
      <c r="AP13" s="2">
        <v>2</v>
      </c>
      <c r="AQ13" s="2">
        <v>2</v>
      </c>
      <c r="AR13" s="2"/>
      <c r="AS13" s="2"/>
      <c r="AT13" s="2">
        <v>2</v>
      </c>
      <c r="AU13" s="2">
        <v>2</v>
      </c>
      <c r="AV13" s="2"/>
      <c r="AW13" s="26"/>
      <c r="AX13" s="34">
        <f>SUM(X13:AU13)</f>
        <v>40</v>
      </c>
      <c r="AY13" s="11"/>
      <c r="AZ13" s="11"/>
      <c r="BA13" s="11"/>
      <c r="BB13" s="11"/>
      <c r="BC13" s="11"/>
      <c r="BD13" s="11"/>
      <c r="BE13" s="10"/>
    </row>
    <row r="14" spans="1:57" ht="15.75">
      <c r="A14" s="108"/>
      <c r="B14" s="82"/>
      <c r="C14" s="110"/>
      <c r="D14" s="41"/>
      <c r="E14" s="35">
        <v>2</v>
      </c>
      <c r="F14" s="35">
        <f aca="true" t="shared" si="0" ref="F14:T14">F13</f>
        <v>2</v>
      </c>
      <c r="G14" s="35">
        <f t="shared" si="0"/>
        <v>2</v>
      </c>
      <c r="H14" s="35">
        <f t="shared" si="0"/>
        <v>2</v>
      </c>
      <c r="I14" s="35">
        <f t="shared" si="0"/>
        <v>2</v>
      </c>
      <c r="J14" s="35">
        <f t="shared" si="0"/>
        <v>2</v>
      </c>
      <c r="K14" s="35">
        <f t="shared" si="0"/>
        <v>2</v>
      </c>
      <c r="L14" s="23">
        <v>2</v>
      </c>
      <c r="M14" s="35">
        <f t="shared" si="0"/>
        <v>2</v>
      </c>
      <c r="N14" s="35">
        <f t="shared" si="0"/>
        <v>4</v>
      </c>
      <c r="O14" s="35">
        <f t="shared" si="0"/>
        <v>2</v>
      </c>
      <c r="P14" s="35">
        <f t="shared" si="0"/>
        <v>2</v>
      </c>
      <c r="Q14" s="35">
        <f t="shared" si="0"/>
        <v>2</v>
      </c>
      <c r="R14" s="35">
        <f t="shared" si="0"/>
        <v>2</v>
      </c>
      <c r="S14" s="35">
        <f t="shared" si="0"/>
        <v>2</v>
      </c>
      <c r="T14" s="35">
        <f t="shared" si="0"/>
        <v>2</v>
      </c>
      <c r="U14" s="35"/>
      <c r="V14" s="11"/>
      <c r="W14" s="4">
        <v>34</v>
      </c>
      <c r="X14" s="20"/>
      <c r="Y14" s="35">
        <f>Y13</f>
        <v>2</v>
      </c>
      <c r="Z14" s="35">
        <f aca="true" t="shared" si="1" ref="Z14:AQ14">Z13</f>
        <v>2</v>
      </c>
      <c r="AA14" s="35">
        <f t="shared" si="1"/>
        <v>2</v>
      </c>
      <c r="AB14" s="35">
        <f t="shared" si="1"/>
        <v>2</v>
      </c>
      <c r="AC14" s="35">
        <f t="shared" si="1"/>
        <v>2</v>
      </c>
      <c r="AD14" s="35">
        <f t="shared" si="1"/>
        <v>2</v>
      </c>
      <c r="AE14" s="35">
        <f t="shared" si="1"/>
        <v>2</v>
      </c>
      <c r="AF14" s="35">
        <f t="shared" si="1"/>
        <v>2</v>
      </c>
      <c r="AG14" s="35">
        <f t="shared" si="1"/>
        <v>2</v>
      </c>
      <c r="AH14" s="35">
        <f t="shared" si="1"/>
        <v>2</v>
      </c>
      <c r="AI14" s="116"/>
      <c r="AJ14" s="35">
        <f t="shared" si="1"/>
        <v>2</v>
      </c>
      <c r="AK14" s="35">
        <f t="shared" si="1"/>
        <v>2</v>
      </c>
      <c r="AL14" s="35">
        <f t="shared" si="1"/>
        <v>2</v>
      </c>
      <c r="AM14" s="35">
        <f t="shared" si="1"/>
        <v>2</v>
      </c>
      <c r="AN14" s="35">
        <f t="shared" si="1"/>
        <v>2</v>
      </c>
      <c r="AO14" s="35">
        <f t="shared" si="1"/>
        <v>2</v>
      </c>
      <c r="AP14" s="35">
        <f t="shared" si="1"/>
        <v>2</v>
      </c>
      <c r="AQ14" s="35">
        <f t="shared" si="1"/>
        <v>2</v>
      </c>
      <c r="AR14" s="35"/>
      <c r="AS14" s="35"/>
      <c r="AT14" s="35">
        <f>AT13</f>
        <v>2</v>
      </c>
      <c r="AU14" s="35">
        <f>AU13</f>
        <v>2</v>
      </c>
      <c r="AV14" s="2"/>
      <c r="AW14" s="26"/>
      <c r="AX14" s="11">
        <f>SUM(X14:AU14)</f>
        <v>40</v>
      </c>
      <c r="AY14" s="11"/>
      <c r="AZ14" s="11"/>
      <c r="BA14" s="11"/>
      <c r="BB14" s="11"/>
      <c r="BC14" s="11"/>
      <c r="BD14" s="11"/>
      <c r="BE14" s="10"/>
    </row>
    <row r="15" spans="1:57" ht="15.75">
      <c r="A15" s="108"/>
      <c r="B15" s="86" t="s">
        <v>32</v>
      </c>
      <c r="C15" s="88" t="s">
        <v>33</v>
      </c>
      <c r="D15" s="15"/>
      <c r="E15" s="20"/>
      <c r="F15" s="20"/>
      <c r="G15" s="20"/>
      <c r="H15" s="20"/>
      <c r="I15" s="20"/>
      <c r="J15" s="20"/>
      <c r="K15" s="20"/>
      <c r="L15" s="24"/>
      <c r="M15" s="20"/>
      <c r="N15" s="20"/>
      <c r="O15" s="20"/>
      <c r="P15" s="20"/>
      <c r="Q15" s="20"/>
      <c r="R15" s="20"/>
      <c r="S15" s="20"/>
      <c r="T15" s="20"/>
      <c r="U15" s="20"/>
      <c r="V15" s="11"/>
      <c r="W15" s="4">
        <f>SUM(E15:U15)</f>
        <v>0</v>
      </c>
      <c r="X15" s="20"/>
      <c r="Y15" s="20"/>
      <c r="Z15" s="20"/>
      <c r="AA15" s="2"/>
      <c r="AB15" s="2"/>
      <c r="AC15" s="2"/>
      <c r="AD15" s="2"/>
      <c r="AE15" s="2"/>
      <c r="AF15" s="2"/>
      <c r="AG15" s="2"/>
      <c r="AH15" s="2"/>
      <c r="AI15" s="116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6"/>
      <c r="AX15" s="11"/>
      <c r="AY15" s="11"/>
      <c r="AZ15" s="11"/>
      <c r="BA15" s="11"/>
      <c r="BB15" s="11"/>
      <c r="BC15" s="11"/>
      <c r="BD15" s="11"/>
      <c r="BE15" s="10"/>
    </row>
    <row r="16" spans="1:57" ht="15.75">
      <c r="A16" s="108"/>
      <c r="B16" s="86"/>
      <c r="C16" s="89"/>
      <c r="D16" s="49"/>
      <c r="E16" s="20"/>
      <c r="F16" s="20"/>
      <c r="G16" s="20"/>
      <c r="H16" s="20"/>
      <c r="I16" s="20"/>
      <c r="J16" s="20"/>
      <c r="K16" s="20"/>
      <c r="L16" s="24"/>
      <c r="M16" s="20"/>
      <c r="N16" s="20"/>
      <c r="O16" s="20"/>
      <c r="P16" s="20"/>
      <c r="Q16" s="20"/>
      <c r="R16" s="20"/>
      <c r="S16" s="20"/>
      <c r="T16" s="20"/>
      <c r="U16" s="20"/>
      <c r="V16" s="11"/>
      <c r="W16" s="4">
        <f>SUM(E16:U16)</f>
        <v>0</v>
      </c>
      <c r="X16" s="20"/>
      <c r="Y16" s="20"/>
      <c r="Z16" s="20"/>
      <c r="AA16" s="2"/>
      <c r="AB16" s="2"/>
      <c r="AC16" s="2"/>
      <c r="AD16" s="2"/>
      <c r="AE16" s="2"/>
      <c r="AF16" s="2"/>
      <c r="AG16" s="2"/>
      <c r="AH16" s="2"/>
      <c r="AI16" s="116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6"/>
      <c r="AX16" s="11"/>
      <c r="AY16" s="11"/>
      <c r="AZ16" s="11"/>
      <c r="BA16" s="11"/>
      <c r="BB16" s="11"/>
      <c r="BC16" s="11"/>
      <c r="BD16" s="11"/>
      <c r="BE16" s="10"/>
    </row>
    <row r="17" spans="1:57" ht="15.75" customHeight="1">
      <c r="A17" s="108"/>
      <c r="B17" s="82" t="s">
        <v>34</v>
      </c>
      <c r="C17" s="83" t="s">
        <v>16</v>
      </c>
      <c r="D17" s="41" t="s">
        <v>69</v>
      </c>
      <c r="E17" s="20">
        <v>2</v>
      </c>
      <c r="F17" s="20">
        <v>2</v>
      </c>
      <c r="G17" s="20">
        <v>2</v>
      </c>
      <c r="H17" s="20">
        <v>2</v>
      </c>
      <c r="I17" s="20">
        <v>2</v>
      </c>
      <c r="J17" s="20">
        <v>2</v>
      </c>
      <c r="K17" s="20">
        <v>2</v>
      </c>
      <c r="L17" s="24">
        <v>2</v>
      </c>
      <c r="M17" s="20">
        <v>2</v>
      </c>
      <c r="N17" s="20">
        <v>2</v>
      </c>
      <c r="O17" s="20">
        <v>2</v>
      </c>
      <c r="P17" s="20">
        <v>2</v>
      </c>
      <c r="Q17" s="20">
        <v>2</v>
      </c>
      <c r="R17" s="20">
        <v>2</v>
      </c>
      <c r="S17" s="20">
        <v>2</v>
      </c>
      <c r="T17" s="20">
        <v>2</v>
      </c>
      <c r="U17" s="20"/>
      <c r="V17" s="11"/>
      <c r="W17" s="4">
        <f>SUM(E17:V17)</f>
        <v>32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116"/>
      <c r="AJ17" s="8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11"/>
      <c r="AY17" s="11"/>
      <c r="AZ17" s="11"/>
      <c r="BA17" s="11"/>
      <c r="BB17" s="11"/>
      <c r="BC17" s="11"/>
      <c r="BD17" s="11"/>
      <c r="BE17" s="22"/>
    </row>
    <row r="18" spans="1:57" ht="20.25" customHeight="1">
      <c r="A18" s="108"/>
      <c r="B18" s="82"/>
      <c r="C18" s="110"/>
      <c r="D18" s="41"/>
      <c r="E18" s="41">
        <v>1</v>
      </c>
      <c r="F18" s="41">
        <f aca="true" t="shared" si="2" ref="F18:T18">F17/2</f>
        <v>1</v>
      </c>
      <c r="G18" s="41">
        <f t="shared" si="2"/>
        <v>1</v>
      </c>
      <c r="H18" s="41">
        <f t="shared" si="2"/>
        <v>1</v>
      </c>
      <c r="I18" s="41">
        <f t="shared" si="2"/>
        <v>1</v>
      </c>
      <c r="J18" s="41">
        <f t="shared" si="2"/>
        <v>1</v>
      </c>
      <c r="K18" s="41">
        <f t="shared" si="2"/>
        <v>1</v>
      </c>
      <c r="L18" s="23">
        <v>1</v>
      </c>
      <c r="M18" s="41">
        <f t="shared" si="2"/>
        <v>1</v>
      </c>
      <c r="N18" s="41">
        <f t="shared" si="2"/>
        <v>1</v>
      </c>
      <c r="O18" s="41">
        <f t="shared" si="2"/>
        <v>1</v>
      </c>
      <c r="P18" s="41">
        <f t="shared" si="2"/>
        <v>1</v>
      </c>
      <c r="Q18" s="41">
        <f t="shared" si="2"/>
        <v>1</v>
      </c>
      <c r="R18" s="41">
        <f t="shared" si="2"/>
        <v>1</v>
      </c>
      <c r="S18" s="41">
        <f t="shared" si="2"/>
        <v>1</v>
      </c>
      <c r="T18" s="41">
        <f t="shared" si="2"/>
        <v>1</v>
      </c>
      <c r="U18" s="41"/>
      <c r="V18" s="11"/>
      <c r="W18" s="4">
        <v>16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116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11"/>
      <c r="AY18" s="11"/>
      <c r="AZ18" s="11"/>
      <c r="BA18" s="11"/>
      <c r="BB18" s="11"/>
      <c r="BC18" s="11"/>
      <c r="BD18" s="11"/>
      <c r="BE18" s="22"/>
    </row>
    <row r="19" spans="1:57" ht="16.5" customHeight="1">
      <c r="A19" s="108"/>
      <c r="B19" s="82" t="s">
        <v>43</v>
      </c>
      <c r="C19" s="83" t="s">
        <v>79</v>
      </c>
      <c r="D19" s="1" t="s">
        <v>92</v>
      </c>
      <c r="E19" s="43"/>
      <c r="F19" s="43"/>
      <c r="G19" s="43"/>
      <c r="H19" s="43"/>
      <c r="I19" s="43"/>
      <c r="J19" s="43"/>
      <c r="K19" s="43"/>
      <c r="L19" s="24"/>
      <c r="M19" s="43"/>
      <c r="N19" s="43"/>
      <c r="O19" s="43"/>
      <c r="P19" s="43"/>
      <c r="Q19" s="43"/>
      <c r="R19" s="43"/>
      <c r="S19" s="43"/>
      <c r="T19" s="43"/>
      <c r="U19" s="43"/>
      <c r="V19" s="11"/>
      <c r="W19" s="4"/>
      <c r="X19" s="22">
        <v>6</v>
      </c>
      <c r="Y19" s="43">
        <v>2</v>
      </c>
      <c r="Z19" s="43">
        <v>2</v>
      </c>
      <c r="AA19" s="43">
        <v>2</v>
      </c>
      <c r="AB19" s="43">
        <v>2</v>
      </c>
      <c r="AC19" s="43">
        <v>2</v>
      </c>
      <c r="AD19" s="43">
        <v>2</v>
      </c>
      <c r="AE19" s="43">
        <v>2</v>
      </c>
      <c r="AF19" s="43">
        <v>2</v>
      </c>
      <c r="AG19" s="43">
        <v>2</v>
      </c>
      <c r="AH19" s="43">
        <v>2</v>
      </c>
      <c r="AI19" s="116"/>
      <c r="AJ19" s="43">
        <v>2</v>
      </c>
      <c r="AK19" s="43">
        <v>2</v>
      </c>
      <c r="AL19" s="43">
        <v>4</v>
      </c>
      <c r="AM19" s="43">
        <v>4</v>
      </c>
      <c r="AN19" s="43">
        <v>4</v>
      </c>
      <c r="AO19" s="43">
        <v>4</v>
      </c>
      <c r="AP19" s="43">
        <v>4</v>
      </c>
      <c r="AQ19" s="43">
        <v>4</v>
      </c>
      <c r="AR19" s="43"/>
      <c r="AS19" s="43"/>
      <c r="AT19" s="43">
        <v>2</v>
      </c>
      <c r="AU19" s="43">
        <v>4</v>
      </c>
      <c r="AV19" s="22">
        <v>2</v>
      </c>
      <c r="AW19" s="26"/>
      <c r="AX19" s="34">
        <f>SUM(X19:AV19)</f>
        <v>62</v>
      </c>
      <c r="AY19" s="11"/>
      <c r="AZ19" s="11"/>
      <c r="BA19" s="11"/>
      <c r="BB19" s="11"/>
      <c r="BC19" s="11"/>
      <c r="BD19" s="11"/>
      <c r="BE19" s="22"/>
    </row>
    <row r="20" spans="1:57" ht="15.75">
      <c r="A20" s="108"/>
      <c r="B20" s="82"/>
      <c r="C20" s="83"/>
      <c r="D20" s="1"/>
      <c r="E20" s="43"/>
      <c r="F20" s="41"/>
      <c r="G20" s="41"/>
      <c r="H20" s="41"/>
      <c r="I20" s="41"/>
      <c r="J20" s="41"/>
      <c r="K20" s="41"/>
      <c r="L20" s="24"/>
      <c r="M20" s="41"/>
      <c r="N20" s="41"/>
      <c r="O20" s="41"/>
      <c r="P20" s="41"/>
      <c r="Q20" s="41"/>
      <c r="R20" s="41"/>
      <c r="S20" s="41"/>
      <c r="T20" s="41"/>
      <c r="U20" s="41"/>
      <c r="V20" s="11"/>
      <c r="W20" s="4"/>
      <c r="X20" s="26">
        <f>X19/2</f>
        <v>3</v>
      </c>
      <c r="Y20" s="26">
        <f aca="true" t="shared" si="3" ref="Y20:AQ20">Y19/2</f>
        <v>1</v>
      </c>
      <c r="Z20" s="26">
        <f t="shared" si="3"/>
        <v>1</v>
      </c>
      <c r="AA20" s="26">
        <f t="shared" si="3"/>
        <v>1</v>
      </c>
      <c r="AB20" s="26">
        <f t="shared" si="3"/>
        <v>1</v>
      </c>
      <c r="AC20" s="26">
        <f t="shared" si="3"/>
        <v>1</v>
      </c>
      <c r="AD20" s="26">
        <f t="shared" si="3"/>
        <v>1</v>
      </c>
      <c r="AE20" s="26">
        <f t="shared" si="3"/>
        <v>1</v>
      </c>
      <c r="AF20" s="26">
        <f t="shared" si="3"/>
        <v>1</v>
      </c>
      <c r="AG20" s="26">
        <f t="shared" si="3"/>
        <v>1</v>
      </c>
      <c r="AH20" s="26">
        <f t="shared" si="3"/>
        <v>1</v>
      </c>
      <c r="AI20" s="116"/>
      <c r="AJ20" s="26">
        <f t="shared" si="3"/>
        <v>1</v>
      </c>
      <c r="AK20" s="26">
        <f t="shared" si="3"/>
        <v>1</v>
      </c>
      <c r="AL20" s="26">
        <f t="shared" si="3"/>
        <v>2</v>
      </c>
      <c r="AM20" s="26">
        <f t="shared" si="3"/>
        <v>2</v>
      </c>
      <c r="AN20" s="26">
        <f t="shared" si="3"/>
        <v>2</v>
      </c>
      <c r="AO20" s="26">
        <f t="shared" si="3"/>
        <v>2</v>
      </c>
      <c r="AP20" s="26">
        <f t="shared" si="3"/>
        <v>2</v>
      </c>
      <c r="AQ20" s="26">
        <f t="shared" si="3"/>
        <v>2</v>
      </c>
      <c r="AR20" s="26"/>
      <c r="AS20" s="26"/>
      <c r="AT20" s="26">
        <f>AT19/2</f>
        <v>1</v>
      </c>
      <c r="AU20" s="26">
        <f>AU19/2</f>
        <v>2</v>
      </c>
      <c r="AV20" s="26">
        <f>AV19/2</f>
        <v>1</v>
      </c>
      <c r="AW20" s="26"/>
      <c r="AX20" s="11">
        <f>SUM(X20:AV20)</f>
        <v>31</v>
      </c>
      <c r="AY20" s="11"/>
      <c r="AZ20" s="11"/>
      <c r="BA20" s="11"/>
      <c r="BB20" s="11"/>
      <c r="BC20" s="11"/>
      <c r="BD20" s="11"/>
      <c r="BE20" s="26"/>
    </row>
    <row r="21" spans="1:57" ht="15" customHeight="1">
      <c r="A21" s="108"/>
      <c r="B21" s="86" t="s">
        <v>22</v>
      </c>
      <c r="C21" s="88" t="s">
        <v>35</v>
      </c>
      <c r="D21" s="41"/>
      <c r="E21" s="41"/>
      <c r="F21" s="43"/>
      <c r="G21" s="43"/>
      <c r="H21" s="43"/>
      <c r="I21" s="43"/>
      <c r="J21" s="43"/>
      <c r="K21" s="43"/>
      <c r="L21" s="24"/>
      <c r="M21" s="43"/>
      <c r="N21" s="43"/>
      <c r="O21" s="43"/>
      <c r="P21" s="43"/>
      <c r="Q21" s="43"/>
      <c r="R21" s="43"/>
      <c r="S21" s="43"/>
      <c r="T21" s="43"/>
      <c r="U21" s="43"/>
      <c r="V21" s="11"/>
      <c r="W21" s="4"/>
      <c r="X21" s="22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116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22"/>
      <c r="AW21" s="22"/>
      <c r="AX21" s="11">
        <f>SUM(X21:AU21)</f>
        <v>0</v>
      </c>
      <c r="AY21" s="11"/>
      <c r="AZ21" s="11"/>
      <c r="BA21" s="11"/>
      <c r="BB21" s="11"/>
      <c r="BC21" s="11"/>
      <c r="BD21" s="11"/>
      <c r="BE21" s="22"/>
    </row>
    <row r="22" spans="1:57" ht="15.75">
      <c r="A22" s="108"/>
      <c r="B22" s="86"/>
      <c r="C22" s="89"/>
      <c r="D22" s="41"/>
      <c r="E22" s="41"/>
      <c r="F22" s="41"/>
      <c r="G22" s="41"/>
      <c r="H22" s="41"/>
      <c r="I22" s="41"/>
      <c r="J22" s="41"/>
      <c r="K22" s="41"/>
      <c r="L22" s="24"/>
      <c r="M22" s="41"/>
      <c r="N22" s="41"/>
      <c r="O22" s="41"/>
      <c r="P22" s="41"/>
      <c r="Q22" s="41"/>
      <c r="R22" s="41"/>
      <c r="S22" s="41"/>
      <c r="T22" s="41"/>
      <c r="U22" s="41"/>
      <c r="V22" s="11"/>
      <c r="W22" s="4"/>
      <c r="X22" s="26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116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22"/>
      <c r="AW22" s="22"/>
      <c r="AX22" s="11">
        <f>SUM(X22:AU22)</f>
        <v>0</v>
      </c>
      <c r="AY22" s="11"/>
      <c r="AZ22" s="11"/>
      <c r="BA22" s="11"/>
      <c r="BB22" s="11"/>
      <c r="BC22" s="11"/>
      <c r="BD22" s="11"/>
      <c r="BE22" s="26"/>
    </row>
    <row r="23" spans="1:57" ht="15.75">
      <c r="A23" s="108"/>
      <c r="B23" s="80" t="s">
        <v>36</v>
      </c>
      <c r="C23" s="90" t="s">
        <v>80</v>
      </c>
      <c r="D23" s="41" t="s">
        <v>93</v>
      </c>
      <c r="E23" s="43">
        <v>4</v>
      </c>
      <c r="F23" s="43">
        <v>4</v>
      </c>
      <c r="G23" s="43">
        <v>4</v>
      </c>
      <c r="H23" s="43">
        <v>4</v>
      </c>
      <c r="I23" s="43">
        <v>4</v>
      </c>
      <c r="J23" s="43">
        <v>4</v>
      </c>
      <c r="K23" s="43">
        <v>4</v>
      </c>
      <c r="L23" s="24">
        <v>4</v>
      </c>
      <c r="M23" s="43">
        <v>4</v>
      </c>
      <c r="N23" s="43">
        <v>4</v>
      </c>
      <c r="O23" s="43">
        <v>4</v>
      </c>
      <c r="P23" s="43">
        <v>4</v>
      </c>
      <c r="Q23" s="43">
        <v>4</v>
      </c>
      <c r="R23" s="43">
        <v>4</v>
      </c>
      <c r="S23" s="43">
        <v>4</v>
      </c>
      <c r="T23" s="43">
        <v>4</v>
      </c>
      <c r="U23" s="43"/>
      <c r="V23" s="11"/>
      <c r="W23" s="4">
        <f>SUM(E23:V23)</f>
        <v>64</v>
      </c>
      <c r="X23" s="22">
        <v>4</v>
      </c>
      <c r="Y23" s="43">
        <v>2</v>
      </c>
      <c r="Z23" s="43">
        <v>2</v>
      </c>
      <c r="AA23" s="43">
        <v>2</v>
      </c>
      <c r="AB23" s="43">
        <v>2</v>
      </c>
      <c r="AC23" s="43">
        <v>2</v>
      </c>
      <c r="AD23" s="43">
        <v>2</v>
      </c>
      <c r="AE23" s="43">
        <v>2</v>
      </c>
      <c r="AF23" s="43">
        <v>2</v>
      </c>
      <c r="AG23" s="43">
        <v>2</v>
      </c>
      <c r="AH23" s="43">
        <v>2</v>
      </c>
      <c r="AI23" s="116"/>
      <c r="AJ23" s="22">
        <v>2</v>
      </c>
      <c r="AK23" s="43">
        <v>4</v>
      </c>
      <c r="AL23" s="43">
        <v>4</v>
      </c>
      <c r="AM23" s="43">
        <v>4</v>
      </c>
      <c r="AN23" s="43">
        <v>4</v>
      </c>
      <c r="AO23" s="43">
        <v>4</v>
      </c>
      <c r="AP23" s="43">
        <v>4</v>
      </c>
      <c r="AQ23" s="22">
        <v>4</v>
      </c>
      <c r="AR23" s="43"/>
      <c r="AS23" s="43"/>
      <c r="AT23" s="43">
        <v>2</v>
      </c>
      <c r="AU23" s="43">
        <v>6</v>
      </c>
      <c r="AV23" s="22">
        <v>2</v>
      </c>
      <c r="AW23" s="22"/>
      <c r="AX23" s="34">
        <f>SUM(X23:AV23)</f>
        <v>64</v>
      </c>
      <c r="AY23" s="11"/>
      <c r="AZ23" s="11"/>
      <c r="BA23" s="11"/>
      <c r="BB23" s="11"/>
      <c r="BC23" s="11"/>
      <c r="BD23" s="11"/>
      <c r="BE23" s="22"/>
    </row>
    <row r="24" spans="1:57" ht="15.75">
      <c r="A24" s="108"/>
      <c r="B24" s="81"/>
      <c r="C24" s="91"/>
      <c r="D24" s="41"/>
      <c r="E24" s="41">
        <f>E23/2</f>
        <v>2</v>
      </c>
      <c r="F24" s="41">
        <f>F23/2</f>
        <v>2</v>
      </c>
      <c r="G24" s="41">
        <f aca="true" t="shared" si="4" ref="G24:T24">G23/2</f>
        <v>2</v>
      </c>
      <c r="H24" s="41">
        <f t="shared" si="4"/>
        <v>2</v>
      </c>
      <c r="I24" s="41">
        <f t="shared" si="4"/>
        <v>2</v>
      </c>
      <c r="J24" s="41">
        <f t="shared" si="4"/>
        <v>2</v>
      </c>
      <c r="K24" s="41">
        <f t="shared" si="4"/>
        <v>2</v>
      </c>
      <c r="L24" s="23">
        <v>1</v>
      </c>
      <c r="M24" s="41">
        <f t="shared" si="4"/>
        <v>2</v>
      </c>
      <c r="N24" s="41">
        <f t="shared" si="4"/>
        <v>2</v>
      </c>
      <c r="O24" s="41">
        <f t="shared" si="4"/>
        <v>2</v>
      </c>
      <c r="P24" s="41">
        <f t="shared" si="4"/>
        <v>2</v>
      </c>
      <c r="Q24" s="41">
        <f t="shared" si="4"/>
        <v>2</v>
      </c>
      <c r="R24" s="41">
        <f t="shared" si="4"/>
        <v>2</v>
      </c>
      <c r="S24" s="41">
        <f t="shared" si="4"/>
        <v>2</v>
      </c>
      <c r="T24" s="41">
        <f t="shared" si="4"/>
        <v>2</v>
      </c>
      <c r="U24" s="41"/>
      <c r="V24" s="11"/>
      <c r="W24" s="4">
        <v>32</v>
      </c>
      <c r="X24" s="26">
        <f>X23/2</f>
        <v>2</v>
      </c>
      <c r="Y24" s="41">
        <f>Y23/2</f>
        <v>1</v>
      </c>
      <c r="Z24" s="41">
        <f aca="true" t="shared" si="5" ref="Z24:AQ24">Z23/2</f>
        <v>1</v>
      </c>
      <c r="AA24" s="41">
        <f t="shared" si="5"/>
        <v>1</v>
      </c>
      <c r="AB24" s="41">
        <f t="shared" si="5"/>
        <v>1</v>
      </c>
      <c r="AC24" s="41">
        <f t="shared" si="5"/>
        <v>1</v>
      </c>
      <c r="AD24" s="41">
        <f t="shared" si="5"/>
        <v>1</v>
      </c>
      <c r="AE24" s="41">
        <f t="shared" si="5"/>
        <v>1</v>
      </c>
      <c r="AF24" s="41">
        <f t="shared" si="5"/>
        <v>1</v>
      </c>
      <c r="AG24" s="41">
        <f t="shared" si="5"/>
        <v>1</v>
      </c>
      <c r="AH24" s="41">
        <f t="shared" si="5"/>
        <v>1</v>
      </c>
      <c r="AI24" s="116"/>
      <c r="AJ24" s="41">
        <f t="shared" si="5"/>
        <v>1</v>
      </c>
      <c r="AK24" s="41">
        <f t="shared" si="5"/>
        <v>2</v>
      </c>
      <c r="AL24" s="41">
        <f t="shared" si="5"/>
        <v>2</v>
      </c>
      <c r="AM24" s="41">
        <f t="shared" si="5"/>
        <v>2</v>
      </c>
      <c r="AN24" s="41">
        <f t="shared" si="5"/>
        <v>2</v>
      </c>
      <c r="AO24" s="41">
        <f t="shared" si="5"/>
        <v>2</v>
      </c>
      <c r="AP24" s="41">
        <f t="shared" si="5"/>
        <v>2</v>
      </c>
      <c r="AQ24" s="41">
        <f t="shared" si="5"/>
        <v>2</v>
      </c>
      <c r="AR24" s="41"/>
      <c r="AS24" s="41"/>
      <c r="AT24" s="41">
        <f>AT23/2</f>
        <v>1</v>
      </c>
      <c r="AU24" s="41">
        <f>AU23/2</f>
        <v>3</v>
      </c>
      <c r="AV24" s="41">
        <f>AV23/2</f>
        <v>1</v>
      </c>
      <c r="AW24" s="22"/>
      <c r="AX24" s="11">
        <f>SUM(X24:AV24)</f>
        <v>32</v>
      </c>
      <c r="AY24" s="11"/>
      <c r="AZ24" s="11"/>
      <c r="BA24" s="11"/>
      <c r="BB24" s="11"/>
      <c r="BC24" s="11"/>
      <c r="BD24" s="11"/>
      <c r="BE24" s="22"/>
    </row>
    <row r="25" spans="1:57" ht="15" customHeight="1">
      <c r="A25" s="108"/>
      <c r="B25" s="80" t="s">
        <v>37</v>
      </c>
      <c r="C25" s="90" t="s">
        <v>48</v>
      </c>
      <c r="D25" s="41" t="s">
        <v>94</v>
      </c>
      <c r="E25" s="43"/>
      <c r="F25" s="43"/>
      <c r="G25" s="43"/>
      <c r="H25" s="43"/>
      <c r="I25" s="43"/>
      <c r="J25" s="43"/>
      <c r="K25" s="43"/>
      <c r="L25" s="24"/>
      <c r="M25" s="43"/>
      <c r="N25" s="43"/>
      <c r="O25" s="43"/>
      <c r="P25" s="43"/>
      <c r="Q25" s="43"/>
      <c r="R25" s="43"/>
      <c r="S25" s="43"/>
      <c r="T25" s="43"/>
      <c r="U25" s="43"/>
      <c r="V25" s="11"/>
      <c r="W25" s="4"/>
      <c r="X25" s="22">
        <v>2</v>
      </c>
      <c r="Y25" s="43">
        <v>6</v>
      </c>
      <c r="Z25" s="43">
        <v>6</v>
      </c>
      <c r="AA25" s="43">
        <v>6</v>
      </c>
      <c r="AB25" s="43">
        <v>6</v>
      </c>
      <c r="AC25" s="43">
        <v>6</v>
      </c>
      <c r="AD25" s="43">
        <v>6</v>
      </c>
      <c r="AE25" s="43">
        <v>6</v>
      </c>
      <c r="AF25" s="43">
        <v>6</v>
      </c>
      <c r="AG25" s="43">
        <v>6</v>
      </c>
      <c r="AH25" s="43">
        <v>6</v>
      </c>
      <c r="AI25" s="116"/>
      <c r="AJ25" s="43">
        <v>6</v>
      </c>
      <c r="AK25" s="43">
        <v>4</v>
      </c>
      <c r="AL25" s="43">
        <v>4</v>
      </c>
      <c r="AM25" s="43">
        <v>4</v>
      </c>
      <c r="AN25" s="43">
        <v>4</v>
      </c>
      <c r="AO25" s="43">
        <v>4</v>
      </c>
      <c r="AP25" s="43">
        <v>4</v>
      </c>
      <c r="AQ25" s="43">
        <v>4</v>
      </c>
      <c r="AR25" s="43"/>
      <c r="AS25" s="43"/>
      <c r="AT25" s="43">
        <v>2</v>
      </c>
      <c r="AU25" s="43">
        <v>4</v>
      </c>
      <c r="AV25" s="22">
        <v>2</v>
      </c>
      <c r="AW25" s="65" t="s">
        <v>25</v>
      </c>
      <c r="AX25" s="34">
        <f>SUM(X25:AW25)</f>
        <v>104</v>
      </c>
      <c r="AY25" s="11"/>
      <c r="AZ25" s="11"/>
      <c r="BA25" s="11"/>
      <c r="BB25" s="11"/>
      <c r="BC25" s="11"/>
      <c r="BD25" s="11"/>
      <c r="BE25" s="22"/>
    </row>
    <row r="26" spans="1:57" ht="15.75">
      <c r="A26" s="108"/>
      <c r="B26" s="81"/>
      <c r="C26" s="91"/>
      <c r="D26" s="41"/>
      <c r="E26" s="43"/>
      <c r="F26" s="43"/>
      <c r="G26" s="43"/>
      <c r="H26" s="43"/>
      <c r="I26" s="43"/>
      <c r="J26" s="43"/>
      <c r="K26" s="43"/>
      <c r="L26" s="24"/>
      <c r="M26" s="43"/>
      <c r="N26" s="43"/>
      <c r="O26" s="43"/>
      <c r="P26" s="43"/>
      <c r="Q26" s="43"/>
      <c r="R26" s="43"/>
      <c r="S26" s="43"/>
      <c r="T26" s="43"/>
      <c r="U26" s="43"/>
      <c r="V26" s="11"/>
      <c r="W26" s="4"/>
      <c r="X26" s="26">
        <v>1</v>
      </c>
      <c r="Y26" s="26">
        <f aca="true" t="shared" si="6" ref="Y26:AQ26">Y25/2</f>
        <v>3</v>
      </c>
      <c r="Z26" s="26">
        <f t="shared" si="6"/>
        <v>3</v>
      </c>
      <c r="AA26" s="26">
        <f t="shared" si="6"/>
        <v>3</v>
      </c>
      <c r="AB26" s="26">
        <f t="shared" si="6"/>
        <v>3</v>
      </c>
      <c r="AC26" s="26">
        <f t="shared" si="6"/>
        <v>3</v>
      </c>
      <c r="AD26" s="26">
        <f t="shared" si="6"/>
        <v>3</v>
      </c>
      <c r="AE26" s="26">
        <f t="shared" si="6"/>
        <v>3</v>
      </c>
      <c r="AF26" s="26">
        <f t="shared" si="6"/>
        <v>3</v>
      </c>
      <c r="AG26" s="26">
        <f t="shared" si="6"/>
        <v>3</v>
      </c>
      <c r="AH26" s="26">
        <f t="shared" si="6"/>
        <v>3</v>
      </c>
      <c r="AI26" s="116"/>
      <c r="AJ26" s="26">
        <f t="shared" si="6"/>
        <v>3</v>
      </c>
      <c r="AK26" s="26">
        <f t="shared" si="6"/>
        <v>2</v>
      </c>
      <c r="AL26" s="26">
        <f t="shared" si="6"/>
        <v>2</v>
      </c>
      <c r="AM26" s="26">
        <f t="shared" si="6"/>
        <v>2</v>
      </c>
      <c r="AN26" s="26">
        <f t="shared" si="6"/>
        <v>2</v>
      </c>
      <c r="AO26" s="26">
        <f t="shared" si="6"/>
        <v>2</v>
      </c>
      <c r="AP26" s="26">
        <f t="shared" si="6"/>
        <v>2</v>
      </c>
      <c r="AQ26" s="26">
        <f t="shared" si="6"/>
        <v>2</v>
      </c>
      <c r="AR26" s="26"/>
      <c r="AS26" s="26"/>
      <c r="AT26" s="26">
        <f>AT25/2</f>
        <v>1</v>
      </c>
      <c r="AU26" s="26">
        <f>AU25/2</f>
        <v>2</v>
      </c>
      <c r="AV26" s="26">
        <f>AV25/2</f>
        <v>1</v>
      </c>
      <c r="AW26" s="22"/>
      <c r="AX26" s="11">
        <f>SUM(X26:AW26)</f>
        <v>52</v>
      </c>
      <c r="AY26" s="11"/>
      <c r="AZ26" s="11"/>
      <c r="BA26" s="11"/>
      <c r="BB26" s="11"/>
      <c r="BC26" s="11"/>
      <c r="BD26" s="11"/>
      <c r="BE26" s="22"/>
    </row>
    <row r="27" spans="1:57" ht="15.75">
      <c r="A27" s="108"/>
      <c r="B27" s="80" t="s">
        <v>59</v>
      </c>
      <c r="C27" s="78" t="s">
        <v>46</v>
      </c>
      <c r="D27" s="41" t="s">
        <v>95</v>
      </c>
      <c r="E27" s="43">
        <v>4</v>
      </c>
      <c r="F27" s="43">
        <v>4</v>
      </c>
      <c r="G27" s="43">
        <v>4</v>
      </c>
      <c r="H27" s="43">
        <v>4</v>
      </c>
      <c r="I27" s="43">
        <v>4</v>
      </c>
      <c r="J27" s="43">
        <v>4</v>
      </c>
      <c r="K27" s="43">
        <v>4</v>
      </c>
      <c r="L27" s="24">
        <v>4</v>
      </c>
      <c r="M27" s="43">
        <v>4</v>
      </c>
      <c r="N27" s="43">
        <v>4</v>
      </c>
      <c r="O27" s="43">
        <v>4</v>
      </c>
      <c r="P27" s="43">
        <v>4</v>
      </c>
      <c r="Q27" s="43">
        <v>4</v>
      </c>
      <c r="R27" s="43">
        <v>4</v>
      </c>
      <c r="S27" s="43">
        <v>4</v>
      </c>
      <c r="T27" s="43">
        <v>4</v>
      </c>
      <c r="U27" s="43"/>
      <c r="V27" s="11"/>
      <c r="W27" s="4">
        <f>SUM(E27:V27)</f>
        <v>64</v>
      </c>
      <c r="X27" s="22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116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22"/>
      <c r="AW27" s="22"/>
      <c r="AX27" s="34">
        <f aca="true" t="shared" si="7" ref="AX27:AX34">SUM(X27:AU27)</f>
        <v>0</v>
      </c>
      <c r="AY27" s="11"/>
      <c r="AZ27" s="11"/>
      <c r="BA27" s="11"/>
      <c r="BB27" s="11"/>
      <c r="BC27" s="11"/>
      <c r="BD27" s="11"/>
      <c r="BE27" s="22"/>
    </row>
    <row r="28" spans="1:57" ht="13.5" customHeight="1">
      <c r="A28" s="108"/>
      <c r="B28" s="81"/>
      <c r="C28" s="79"/>
      <c r="D28" s="41"/>
      <c r="E28" s="41">
        <f aca="true" t="shared" si="8" ref="E28:T28">E27/2</f>
        <v>2</v>
      </c>
      <c r="F28" s="41">
        <f t="shared" si="8"/>
        <v>2</v>
      </c>
      <c r="G28" s="41">
        <f t="shared" si="8"/>
        <v>2</v>
      </c>
      <c r="H28" s="41">
        <f t="shared" si="8"/>
        <v>2</v>
      </c>
      <c r="I28" s="41">
        <f t="shared" si="8"/>
        <v>2</v>
      </c>
      <c r="J28" s="41">
        <f t="shared" si="8"/>
        <v>2</v>
      </c>
      <c r="K28" s="41">
        <f t="shared" si="8"/>
        <v>2</v>
      </c>
      <c r="L28" s="24">
        <v>2</v>
      </c>
      <c r="M28" s="41">
        <f t="shared" si="8"/>
        <v>2</v>
      </c>
      <c r="N28" s="41">
        <f t="shared" si="8"/>
        <v>2</v>
      </c>
      <c r="O28" s="41">
        <f t="shared" si="8"/>
        <v>2</v>
      </c>
      <c r="P28" s="41">
        <f t="shared" si="8"/>
        <v>2</v>
      </c>
      <c r="Q28" s="41">
        <f t="shared" si="8"/>
        <v>2</v>
      </c>
      <c r="R28" s="41">
        <f t="shared" si="8"/>
        <v>2</v>
      </c>
      <c r="S28" s="41">
        <f t="shared" si="8"/>
        <v>2</v>
      </c>
      <c r="T28" s="41">
        <f t="shared" si="8"/>
        <v>2</v>
      </c>
      <c r="U28" s="41"/>
      <c r="V28" s="11"/>
      <c r="W28" s="4">
        <v>32</v>
      </c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11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2"/>
      <c r="AX28" s="11">
        <f t="shared" si="7"/>
        <v>0</v>
      </c>
      <c r="AY28" s="11"/>
      <c r="AZ28" s="11"/>
      <c r="BA28" s="11"/>
      <c r="BB28" s="11"/>
      <c r="BC28" s="11"/>
      <c r="BD28" s="11"/>
      <c r="BE28" s="26"/>
    </row>
    <row r="29" spans="1:57" ht="18.75" customHeight="1">
      <c r="A29" s="108"/>
      <c r="B29" s="80" t="s">
        <v>71</v>
      </c>
      <c r="C29" s="78" t="s">
        <v>81</v>
      </c>
      <c r="D29" s="41" t="s">
        <v>96</v>
      </c>
      <c r="E29" s="43">
        <v>8</v>
      </c>
      <c r="F29" s="43">
        <v>4</v>
      </c>
      <c r="G29" s="43">
        <v>4</v>
      </c>
      <c r="H29" s="43">
        <v>4</v>
      </c>
      <c r="I29" s="43">
        <v>4</v>
      </c>
      <c r="J29" s="43">
        <v>4</v>
      </c>
      <c r="K29" s="43">
        <v>4</v>
      </c>
      <c r="L29" s="24">
        <v>4</v>
      </c>
      <c r="M29" s="43">
        <v>4</v>
      </c>
      <c r="N29" s="43">
        <v>4</v>
      </c>
      <c r="O29" s="43">
        <v>6</v>
      </c>
      <c r="P29" s="43">
        <v>6</v>
      </c>
      <c r="Q29" s="43">
        <v>6</v>
      </c>
      <c r="R29" s="43">
        <v>6</v>
      </c>
      <c r="S29" s="43">
        <v>6</v>
      </c>
      <c r="T29" s="43">
        <v>6</v>
      </c>
      <c r="U29" s="12"/>
      <c r="V29" s="11"/>
      <c r="W29" s="5">
        <f>SUM(E29:V29)</f>
        <v>80</v>
      </c>
      <c r="X29" s="22">
        <v>4</v>
      </c>
      <c r="Y29" s="43">
        <v>4</v>
      </c>
      <c r="Z29" s="43">
        <v>4</v>
      </c>
      <c r="AA29" s="12">
        <v>4</v>
      </c>
      <c r="AB29" s="12">
        <v>4</v>
      </c>
      <c r="AC29" s="12">
        <v>4</v>
      </c>
      <c r="AD29" s="12">
        <v>4</v>
      </c>
      <c r="AE29" s="43">
        <v>4</v>
      </c>
      <c r="AF29" s="43">
        <v>4</v>
      </c>
      <c r="AG29" s="43">
        <v>4</v>
      </c>
      <c r="AH29" s="43">
        <v>4</v>
      </c>
      <c r="AI29" s="116"/>
      <c r="AJ29" s="43">
        <v>2</v>
      </c>
      <c r="AK29" s="43">
        <v>2</v>
      </c>
      <c r="AL29" s="43">
        <v>2</v>
      </c>
      <c r="AM29" s="43">
        <v>2</v>
      </c>
      <c r="AN29" s="12">
        <v>2</v>
      </c>
      <c r="AO29" s="43">
        <v>2</v>
      </c>
      <c r="AP29" s="12">
        <v>2</v>
      </c>
      <c r="AQ29" s="43">
        <v>2</v>
      </c>
      <c r="AR29" s="43"/>
      <c r="AS29" s="43"/>
      <c r="AT29" s="43">
        <v>2</v>
      </c>
      <c r="AU29" s="43">
        <v>2</v>
      </c>
      <c r="AV29" s="22"/>
      <c r="AW29" s="22"/>
      <c r="AX29" s="34">
        <f t="shared" si="7"/>
        <v>64</v>
      </c>
      <c r="AY29" s="11"/>
      <c r="AZ29" s="11"/>
      <c r="BA29" s="11"/>
      <c r="BB29" s="11"/>
      <c r="BC29" s="11"/>
      <c r="BD29" s="11"/>
      <c r="BE29" s="22"/>
    </row>
    <row r="30" spans="1:57" ht="15" customHeight="1">
      <c r="A30" s="108"/>
      <c r="B30" s="81"/>
      <c r="C30" s="79"/>
      <c r="D30" s="41"/>
      <c r="E30" s="41">
        <f aca="true" t="shared" si="9" ref="E30:K30">E29/2</f>
        <v>4</v>
      </c>
      <c r="F30" s="41">
        <f t="shared" si="9"/>
        <v>2</v>
      </c>
      <c r="G30" s="41">
        <f t="shared" si="9"/>
        <v>2</v>
      </c>
      <c r="H30" s="41">
        <f t="shared" si="9"/>
        <v>2</v>
      </c>
      <c r="I30" s="41">
        <f t="shared" si="9"/>
        <v>2</v>
      </c>
      <c r="J30" s="41">
        <f t="shared" si="9"/>
        <v>2</v>
      </c>
      <c r="K30" s="41">
        <f t="shared" si="9"/>
        <v>2</v>
      </c>
      <c r="L30" s="24">
        <v>2</v>
      </c>
      <c r="M30" s="41">
        <f aca="true" t="shared" si="10" ref="M30:T30">M29/2</f>
        <v>2</v>
      </c>
      <c r="N30" s="41">
        <f t="shared" si="10"/>
        <v>2</v>
      </c>
      <c r="O30" s="41">
        <f t="shared" si="10"/>
        <v>3</v>
      </c>
      <c r="P30" s="41">
        <f t="shared" si="10"/>
        <v>3</v>
      </c>
      <c r="Q30" s="41">
        <f t="shared" si="10"/>
        <v>3</v>
      </c>
      <c r="R30" s="41">
        <f t="shared" si="10"/>
        <v>3</v>
      </c>
      <c r="S30" s="41">
        <f t="shared" si="10"/>
        <v>3</v>
      </c>
      <c r="T30" s="41">
        <f t="shared" si="10"/>
        <v>3</v>
      </c>
      <c r="U30" s="41"/>
      <c r="V30" s="11"/>
      <c r="W30" s="4">
        <v>40</v>
      </c>
      <c r="X30" s="26">
        <f>X29/2</f>
        <v>2</v>
      </c>
      <c r="Y30" s="26">
        <f aca="true" t="shared" si="11" ref="Y30:AQ30">Y29/2</f>
        <v>2</v>
      </c>
      <c r="Z30" s="26">
        <f t="shared" si="11"/>
        <v>2</v>
      </c>
      <c r="AA30" s="26">
        <f t="shared" si="11"/>
        <v>2</v>
      </c>
      <c r="AB30" s="26">
        <f t="shared" si="11"/>
        <v>2</v>
      </c>
      <c r="AC30" s="26">
        <f t="shared" si="11"/>
        <v>2</v>
      </c>
      <c r="AD30" s="26">
        <f t="shared" si="11"/>
        <v>2</v>
      </c>
      <c r="AE30" s="26">
        <f t="shared" si="11"/>
        <v>2</v>
      </c>
      <c r="AF30" s="26">
        <f t="shared" si="11"/>
        <v>2</v>
      </c>
      <c r="AG30" s="26">
        <f t="shared" si="11"/>
        <v>2</v>
      </c>
      <c r="AH30" s="26">
        <f t="shared" si="11"/>
        <v>2</v>
      </c>
      <c r="AI30" s="116"/>
      <c r="AJ30" s="26">
        <f t="shared" si="11"/>
        <v>1</v>
      </c>
      <c r="AK30" s="26">
        <f t="shared" si="11"/>
        <v>1</v>
      </c>
      <c r="AL30" s="26">
        <f t="shared" si="11"/>
        <v>1</v>
      </c>
      <c r="AM30" s="26">
        <f t="shared" si="11"/>
        <v>1</v>
      </c>
      <c r="AN30" s="26">
        <f t="shared" si="11"/>
        <v>1</v>
      </c>
      <c r="AO30" s="26">
        <f t="shared" si="11"/>
        <v>1</v>
      </c>
      <c r="AP30" s="26">
        <f t="shared" si="11"/>
        <v>1</v>
      </c>
      <c r="AQ30" s="26">
        <f t="shared" si="11"/>
        <v>1</v>
      </c>
      <c r="AR30" s="26"/>
      <c r="AS30" s="26"/>
      <c r="AT30" s="26">
        <f>AT29/2</f>
        <v>1</v>
      </c>
      <c r="AU30" s="26">
        <f>AU29/2</f>
        <v>1</v>
      </c>
      <c r="AV30" s="26"/>
      <c r="AW30" s="22"/>
      <c r="AX30" s="11">
        <f t="shared" si="7"/>
        <v>32</v>
      </c>
      <c r="AY30" s="11"/>
      <c r="AZ30" s="11"/>
      <c r="BA30" s="11"/>
      <c r="BB30" s="11"/>
      <c r="BC30" s="11"/>
      <c r="BD30" s="11"/>
      <c r="BE30" s="26"/>
    </row>
    <row r="31" spans="1:57" ht="15" customHeight="1">
      <c r="A31" s="108"/>
      <c r="B31" s="80" t="s">
        <v>62</v>
      </c>
      <c r="C31" s="78" t="s">
        <v>82</v>
      </c>
      <c r="D31" s="41" t="s">
        <v>97</v>
      </c>
      <c r="E31" s="43">
        <v>4</v>
      </c>
      <c r="F31" s="43">
        <v>4</v>
      </c>
      <c r="G31" s="43">
        <v>4</v>
      </c>
      <c r="H31" s="43">
        <v>4</v>
      </c>
      <c r="I31" s="43">
        <v>4</v>
      </c>
      <c r="J31" s="43">
        <v>4</v>
      </c>
      <c r="K31" s="43">
        <v>4</v>
      </c>
      <c r="L31" s="24">
        <v>4</v>
      </c>
      <c r="M31" s="43">
        <v>4</v>
      </c>
      <c r="N31" s="43">
        <v>4</v>
      </c>
      <c r="O31" s="43">
        <v>4</v>
      </c>
      <c r="P31" s="43">
        <v>4</v>
      </c>
      <c r="Q31" s="43">
        <v>4</v>
      </c>
      <c r="R31" s="43">
        <v>4</v>
      </c>
      <c r="S31" s="43">
        <v>4</v>
      </c>
      <c r="T31" s="43">
        <v>4</v>
      </c>
      <c r="U31" s="22"/>
      <c r="V31" s="11"/>
      <c r="W31" s="5">
        <f>SUM(E31:V31)</f>
        <v>64</v>
      </c>
      <c r="X31" s="22">
        <v>2</v>
      </c>
      <c r="Y31" s="43">
        <v>2</v>
      </c>
      <c r="Z31" s="43">
        <v>2</v>
      </c>
      <c r="AA31" s="43">
        <v>2</v>
      </c>
      <c r="AB31" s="43">
        <v>2</v>
      </c>
      <c r="AC31" s="43">
        <v>2</v>
      </c>
      <c r="AD31" s="43">
        <v>2</v>
      </c>
      <c r="AE31" s="43">
        <v>2</v>
      </c>
      <c r="AF31" s="43">
        <v>2</v>
      </c>
      <c r="AG31" s="43">
        <v>2</v>
      </c>
      <c r="AH31" s="43">
        <v>2</v>
      </c>
      <c r="AI31" s="116"/>
      <c r="AJ31" s="43">
        <v>2</v>
      </c>
      <c r="AK31" s="43">
        <v>2</v>
      </c>
      <c r="AL31" s="43">
        <v>2</v>
      </c>
      <c r="AM31" s="43">
        <v>2</v>
      </c>
      <c r="AN31" s="43">
        <v>2</v>
      </c>
      <c r="AO31" s="43">
        <v>2</v>
      </c>
      <c r="AP31" s="43">
        <v>2</v>
      </c>
      <c r="AQ31" s="43">
        <v>2</v>
      </c>
      <c r="AR31" s="43"/>
      <c r="AS31" s="43"/>
      <c r="AT31" s="43">
        <v>2</v>
      </c>
      <c r="AU31" s="43">
        <v>2</v>
      </c>
      <c r="AV31" s="22"/>
      <c r="AW31" s="22"/>
      <c r="AX31" s="34">
        <f t="shared" si="7"/>
        <v>42</v>
      </c>
      <c r="AY31" s="11"/>
      <c r="AZ31" s="11"/>
      <c r="BA31" s="11"/>
      <c r="BB31" s="11"/>
      <c r="BC31" s="11"/>
      <c r="BD31" s="11"/>
      <c r="BE31" s="22"/>
    </row>
    <row r="32" spans="1:57" ht="15" customHeight="1">
      <c r="A32" s="108"/>
      <c r="B32" s="81"/>
      <c r="C32" s="79"/>
      <c r="D32" s="41"/>
      <c r="E32" s="41">
        <f aca="true" t="shared" si="12" ref="E32:K32">E31/2</f>
        <v>2</v>
      </c>
      <c r="F32" s="41">
        <f t="shared" si="12"/>
        <v>2</v>
      </c>
      <c r="G32" s="41">
        <f t="shared" si="12"/>
        <v>2</v>
      </c>
      <c r="H32" s="41">
        <f t="shared" si="12"/>
        <v>2</v>
      </c>
      <c r="I32" s="41">
        <f t="shared" si="12"/>
        <v>2</v>
      </c>
      <c r="J32" s="41">
        <f t="shared" si="12"/>
        <v>2</v>
      </c>
      <c r="K32" s="41">
        <f t="shared" si="12"/>
        <v>2</v>
      </c>
      <c r="L32" s="24">
        <v>2</v>
      </c>
      <c r="M32" s="41">
        <f aca="true" t="shared" si="13" ref="M32:T32">M31/2</f>
        <v>2</v>
      </c>
      <c r="N32" s="41">
        <f t="shared" si="13"/>
        <v>2</v>
      </c>
      <c r="O32" s="41">
        <f t="shared" si="13"/>
        <v>2</v>
      </c>
      <c r="P32" s="41">
        <f t="shared" si="13"/>
        <v>2</v>
      </c>
      <c r="Q32" s="41">
        <f t="shared" si="13"/>
        <v>2</v>
      </c>
      <c r="R32" s="41">
        <f t="shared" si="13"/>
        <v>2</v>
      </c>
      <c r="S32" s="41">
        <f t="shared" si="13"/>
        <v>2</v>
      </c>
      <c r="T32" s="41">
        <f t="shared" si="13"/>
        <v>2</v>
      </c>
      <c r="U32" s="41"/>
      <c r="V32" s="11"/>
      <c r="W32" s="5">
        <f>SUM(E32:V32)</f>
        <v>32</v>
      </c>
      <c r="X32" s="26">
        <f>X31/2</f>
        <v>1</v>
      </c>
      <c r="Y32" s="26">
        <f aca="true" t="shared" si="14" ref="Y32:AQ32">Y31/2</f>
        <v>1</v>
      </c>
      <c r="Z32" s="26">
        <f t="shared" si="14"/>
        <v>1</v>
      </c>
      <c r="AA32" s="26">
        <f t="shared" si="14"/>
        <v>1</v>
      </c>
      <c r="AB32" s="26">
        <f t="shared" si="14"/>
        <v>1</v>
      </c>
      <c r="AC32" s="26">
        <f t="shared" si="14"/>
        <v>1</v>
      </c>
      <c r="AD32" s="26">
        <f t="shared" si="14"/>
        <v>1</v>
      </c>
      <c r="AE32" s="26">
        <f t="shared" si="14"/>
        <v>1</v>
      </c>
      <c r="AF32" s="26">
        <f t="shared" si="14"/>
        <v>1</v>
      </c>
      <c r="AG32" s="26">
        <f t="shared" si="14"/>
        <v>1</v>
      </c>
      <c r="AH32" s="26">
        <f t="shared" si="14"/>
        <v>1</v>
      </c>
      <c r="AI32" s="116"/>
      <c r="AJ32" s="26">
        <v>1</v>
      </c>
      <c r="AK32" s="26">
        <f t="shared" si="14"/>
        <v>1</v>
      </c>
      <c r="AL32" s="26">
        <f t="shared" si="14"/>
        <v>1</v>
      </c>
      <c r="AM32" s="26">
        <f t="shared" si="14"/>
        <v>1</v>
      </c>
      <c r="AN32" s="26">
        <f t="shared" si="14"/>
        <v>1</v>
      </c>
      <c r="AO32" s="26">
        <f t="shared" si="14"/>
        <v>1</v>
      </c>
      <c r="AP32" s="26">
        <f t="shared" si="14"/>
        <v>1</v>
      </c>
      <c r="AQ32" s="26">
        <f t="shared" si="14"/>
        <v>1</v>
      </c>
      <c r="AR32" s="26"/>
      <c r="AS32" s="26"/>
      <c r="AT32" s="26">
        <f>AT31/2</f>
        <v>1</v>
      </c>
      <c r="AU32" s="26">
        <f>AU31/2</f>
        <v>1</v>
      </c>
      <c r="AV32" s="26"/>
      <c r="AW32" s="22"/>
      <c r="AX32" s="11">
        <f t="shared" si="7"/>
        <v>21</v>
      </c>
      <c r="AY32" s="11"/>
      <c r="AZ32" s="11"/>
      <c r="BA32" s="11"/>
      <c r="BB32" s="11"/>
      <c r="BC32" s="11"/>
      <c r="BD32" s="11"/>
      <c r="BE32" s="26"/>
    </row>
    <row r="33" spans="1:57" ht="15.75" customHeight="1">
      <c r="A33" s="108"/>
      <c r="B33" s="82" t="s">
        <v>63</v>
      </c>
      <c r="C33" s="83" t="s">
        <v>45</v>
      </c>
      <c r="D33" s="1" t="s">
        <v>98</v>
      </c>
      <c r="E33" s="43"/>
      <c r="F33" s="43"/>
      <c r="G33" s="43"/>
      <c r="H33" s="43"/>
      <c r="I33" s="43"/>
      <c r="J33" s="43"/>
      <c r="K33" s="43"/>
      <c r="L33" s="24"/>
      <c r="M33" s="43"/>
      <c r="N33" s="43"/>
      <c r="O33" s="43"/>
      <c r="P33" s="43"/>
      <c r="Q33" s="43"/>
      <c r="R33" s="43"/>
      <c r="S33" s="43"/>
      <c r="T33" s="43"/>
      <c r="U33" s="43"/>
      <c r="V33" s="11"/>
      <c r="W33" s="5"/>
      <c r="X33" s="22">
        <v>2</v>
      </c>
      <c r="Y33" s="43">
        <v>4</v>
      </c>
      <c r="Z33" s="43">
        <v>4</v>
      </c>
      <c r="AA33" s="12">
        <v>4</v>
      </c>
      <c r="AB33" s="12">
        <v>4</v>
      </c>
      <c r="AC33" s="12">
        <v>4</v>
      </c>
      <c r="AD33" s="12">
        <v>4</v>
      </c>
      <c r="AE33" s="43">
        <v>4</v>
      </c>
      <c r="AF33" s="43">
        <v>4</v>
      </c>
      <c r="AG33" s="43">
        <v>4</v>
      </c>
      <c r="AH33" s="43">
        <v>4</v>
      </c>
      <c r="AI33" s="116"/>
      <c r="AJ33" s="43">
        <v>4</v>
      </c>
      <c r="AK33" s="43">
        <v>4</v>
      </c>
      <c r="AL33" s="43">
        <v>4</v>
      </c>
      <c r="AM33" s="43">
        <v>2</v>
      </c>
      <c r="AN33" s="12">
        <v>2</v>
      </c>
      <c r="AO33" s="43">
        <v>2</v>
      </c>
      <c r="AP33" s="12">
        <v>2</v>
      </c>
      <c r="AQ33" s="43">
        <v>2</v>
      </c>
      <c r="AR33" s="43"/>
      <c r="AS33" s="43"/>
      <c r="AT33" s="43">
        <v>2</v>
      </c>
      <c r="AU33" s="43">
        <v>2</v>
      </c>
      <c r="AV33" s="22"/>
      <c r="AW33" s="22"/>
      <c r="AX33" s="34">
        <f t="shared" si="7"/>
        <v>68</v>
      </c>
      <c r="AY33" s="11"/>
      <c r="AZ33" s="11"/>
      <c r="BA33" s="11"/>
      <c r="BB33" s="11"/>
      <c r="BC33" s="11"/>
      <c r="BD33" s="11"/>
      <c r="BE33" s="22"/>
    </row>
    <row r="34" spans="1:57" ht="15.75" customHeight="1">
      <c r="A34" s="108"/>
      <c r="B34" s="82"/>
      <c r="C34" s="83"/>
      <c r="D34" s="33"/>
      <c r="E34" s="43"/>
      <c r="F34" s="41"/>
      <c r="G34" s="41"/>
      <c r="H34" s="41"/>
      <c r="I34" s="41"/>
      <c r="J34" s="41"/>
      <c r="K34" s="41"/>
      <c r="L34" s="24"/>
      <c r="M34" s="41"/>
      <c r="N34" s="41"/>
      <c r="O34" s="41"/>
      <c r="P34" s="41"/>
      <c r="Q34" s="41"/>
      <c r="R34" s="41"/>
      <c r="S34" s="41"/>
      <c r="T34" s="41"/>
      <c r="U34" s="43"/>
      <c r="V34" s="11"/>
      <c r="W34" s="4"/>
      <c r="X34" s="26">
        <f>X33/2</f>
        <v>1</v>
      </c>
      <c r="Y34" s="26">
        <f aca="true" t="shared" si="15" ref="Y34:AQ34">Y33/2</f>
        <v>2</v>
      </c>
      <c r="Z34" s="26">
        <f t="shared" si="15"/>
        <v>2</v>
      </c>
      <c r="AA34" s="26">
        <f t="shared" si="15"/>
        <v>2</v>
      </c>
      <c r="AB34" s="26">
        <f t="shared" si="15"/>
        <v>2</v>
      </c>
      <c r="AC34" s="26">
        <f t="shared" si="15"/>
        <v>2</v>
      </c>
      <c r="AD34" s="26">
        <f t="shared" si="15"/>
        <v>2</v>
      </c>
      <c r="AE34" s="26">
        <f t="shared" si="15"/>
        <v>2</v>
      </c>
      <c r="AF34" s="26">
        <f t="shared" si="15"/>
        <v>2</v>
      </c>
      <c r="AG34" s="26">
        <f t="shared" si="15"/>
        <v>2</v>
      </c>
      <c r="AH34" s="26">
        <f t="shared" si="15"/>
        <v>2</v>
      </c>
      <c r="AI34" s="116"/>
      <c r="AJ34" s="26">
        <f t="shared" si="15"/>
        <v>2</v>
      </c>
      <c r="AK34" s="26">
        <f t="shared" si="15"/>
        <v>2</v>
      </c>
      <c r="AL34" s="26">
        <f t="shared" si="15"/>
        <v>2</v>
      </c>
      <c r="AM34" s="26">
        <f t="shared" si="15"/>
        <v>1</v>
      </c>
      <c r="AN34" s="26">
        <f t="shared" si="15"/>
        <v>1</v>
      </c>
      <c r="AO34" s="26">
        <f t="shared" si="15"/>
        <v>1</v>
      </c>
      <c r="AP34" s="26">
        <f t="shared" si="15"/>
        <v>1</v>
      </c>
      <c r="AQ34" s="26">
        <f t="shared" si="15"/>
        <v>1</v>
      </c>
      <c r="AR34" s="26"/>
      <c r="AS34" s="26"/>
      <c r="AT34" s="26">
        <f>AT33/2</f>
        <v>1</v>
      </c>
      <c r="AU34" s="26">
        <f>AU33/2</f>
        <v>1</v>
      </c>
      <c r="AV34" s="22"/>
      <c r="AW34" s="22"/>
      <c r="AX34" s="11">
        <f t="shared" si="7"/>
        <v>34</v>
      </c>
      <c r="AY34" s="11"/>
      <c r="AZ34" s="11"/>
      <c r="BA34" s="11"/>
      <c r="BB34" s="11"/>
      <c r="BC34" s="11"/>
      <c r="BD34" s="11"/>
      <c r="BE34" s="22"/>
    </row>
    <row r="35" spans="1:57" ht="15" customHeight="1">
      <c r="A35" s="108"/>
      <c r="B35" s="85" t="s">
        <v>23</v>
      </c>
      <c r="C35" s="84" t="s">
        <v>18</v>
      </c>
      <c r="D35" s="41"/>
      <c r="E35" s="43"/>
      <c r="F35" s="43"/>
      <c r="G35" s="43"/>
      <c r="H35" s="43"/>
      <c r="I35" s="43"/>
      <c r="J35" s="43"/>
      <c r="K35" s="43"/>
      <c r="L35" s="24"/>
      <c r="M35" s="43"/>
      <c r="N35" s="43"/>
      <c r="O35" s="43"/>
      <c r="P35" s="43"/>
      <c r="Q35" s="43"/>
      <c r="R35" s="43"/>
      <c r="S35" s="43"/>
      <c r="T35" s="43"/>
      <c r="U35" s="43"/>
      <c r="V35" s="11"/>
      <c r="W35" s="4"/>
      <c r="X35" s="26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11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2"/>
      <c r="AW35" s="22"/>
      <c r="AX35" s="11"/>
      <c r="AY35" s="11"/>
      <c r="AZ35" s="11"/>
      <c r="BA35" s="11"/>
      <c r="BB35" s="11"/>
      <c r="BC35" s="11"/>
      <c r="BD35" s="11"/>
      <c r="BE35" s="22"/>
    </row>
    <row r="36" spans="1:57" ht="14.25" customHeight="1">
      <c r="A36" s="108"/>
      <c r="B36" s="85"/>
      <c r="C36" s="84"/>
      <c r="D36" s="41"/>
      <c r="E36" s="41"/>
      <c r="F36" s="41"/>
      <c r="G36" s="41"/>
      <c r="H36" s="41"/>
      <c r="I36" s="41"/>
      <c r="J36" s="41"/>
      <c r="K36" s="41"/>
      <c r="L36" s="24"/>
      <c r="M36" s="41"/>
      <c r="N36" s="41"/>
      <c r="O36" s="41"/>
      <c r="P36" s="41"/>
      <c r="Q36" s="41"/>
      <c r="R36" s="41"/>
      <c r="S36" s="41"/>
      <c r="T36" s="41"/>
      <c r="U36" s="41"/>
      <c r="V36" s="11"/>
      <c r="W36" s="4"/>
      <c r="X36" s="26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11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2"/>
      <c r="AW36" s="22"/>
      <c r="AX36" s="11"/>
      <c r="AY36" s="11"/>
      <c r="AZ36" s="11"/>
      <c r="BA36" s="11"/>
      <c r="BB36" s="11"/>
      <c r="BC36" s="11"/>
      <c r="BD36" s="11"/>
      <c r="BE36" s="22"/>
    </row>
    <row r="37" spans="1:57" ht="12.75" customHeight="1">
      <c r="A37" s="108"/>
      <c r="B37" s="86" t="s">
        <v>19</v>
      </c>
      <c r="C37" s="84" t="s">
        <v>83</v>
      </c>
      <c r="D37" s="41"/>
      <c r="E37" s="43"/>
      <c r="F37" s="43"/>
      <c r="G37" s="43"/>
      <c r="H37" s="43"/>
      <c r="I37" s="43"/>
      <c r="J37" s="43"/>
      <c r="K37" s="43"/>
      <c r="L37" s="24"/>
      <c r="M37" s="43"/>
      <c r="N37" s="43"/>
      <c r="O37" s="43"/>
      <c r="P37" s="43"/>
      <c r="Q37" s="43"/>
      <c r="R37" s="43"/>
      <c r="S37" s="43"/>
      <c r="T37" s="43"/>
      <c r="U37" s="43"/>
      <c r="V37" s="11"/>
      <c r="W37" s="4"/>
      <c r="X37" s="22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116"/>
      <c r="AJ37" s="26"/>
      <c r="AK37" s="26"/>
      <c r="AL37" s="26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11"/>
      <c r="AY37" s="11"/>
      <c r="AZ37" s="11"/>
      <c r="BA37" s="11"/>
      <c r="BB37" s="11"/>
      <c r="BC37" s="11"/>
      <c r="BD37" s="11"/>
      <c r="BE37" s="22"/>
    </row>
    <row r="38" spans="1:57" ht="18.75" customHeight="1">
      <c r="A38" s="108"/>
      <c r="B38" s="86"/>
      <c r="C38" s="84"/>
      <c r="D38" s="41"/>
      <c r="E38" s="41"/>
      <c r="F38" s="41"/>
      <c r="G38" s="41"/>
      <c r="H38" s="41"/>
      <c r="I38" s="41"/>
      <c r="J38" s="41"/>
      <c r="K38" s="41"/>
      <c r="L38" s="24"/>
      <c r="M38" s="41"/>
      <c r="N38" s="41"/>
      <c r="O38" s="41"/>
      <c r="P38" s="41"/>
      <c r="Q38" s="41"/>
      <c r="R38" s="41"/>
      <c r="S38" s="41"/>
      <c r="T38" s="41"/>
      <c r="U38" s="41"/>
      <c r="V38" s="11"/>
      <c r="W38" s="4"/>
      <c r="X38" s="26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11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2"/>
      <c r="AX38" s="11"/>
      <c r="AY38" s="11"/>
      <c r="AZ38" s="11"/>
      <c r="BA38" s="11"/>
      <c r="BB38" s="11"/>
      <c r="BC38" s="11"/>
      <c r="BD38" s="11"/>
      <c r="BE38" s="22"/>
    </row>
    <row r="39" spans="1:57" ht="18" customHeight="1">
      <c r="A39" s="108"/>
      <c r="B39" s="82" t="s">
        <v>24</v>
      </c>
      <c r="C39" s="78" t="s">
        <v>84</v>
      </c>
      <c r="D39" s="41" t="s">
        <v>99</v>
      </c>
      <c r="E39" s="43"/>
      <c r="F39" s="43">
        <v>4</v>
      </c>
      <c r="G39" s="43">
        <v>4</v>
      </c>
      <c r="H39" s="43">
        <v>4</v>
      </c>
      <c r="I39" s="43">
        <v>4</v>
      </c>
      <c r="J39" s="43">
        <v>4</v>
      </c>
      <c r="K39" s="43">
        <v>4</v>
      </c>
      <c r="L39" s="24">
        <v>4</v>
      </c>
      <c r="M39" s="43">
        <v>4</v>
      </c>
      <c r="N39" s="43">
        <v>4</v>
      </c>
      <c r="O39" s="43">
        <v>4</v>
      </c>
      <c r="P39" s="43">
        <v>4</v>
      </c>
      <c r="Q39" s="43">
        <v>4</v>
      </c>
      <c r="R39" s="43">
        <v>4</v>
      </c>
      <c r="S39" s="43">
        <v>4</v>
      </c>
      <c r="T39" s="43">
        <v>4</v>
      </c>
      <c r="U39" s="43"/>
      <c r="V39" s="11"/>
      <c r="W39" s="5">
        <f>SUM(E39:V39)</f>
        <v>60</v>
      </c>
      <c r="X39" s="22">
        <v>4</v>
      </c>
      <c r="Y39" s="43">
        <v>4</v>
      </c>
      <c r="Z39" s="43">
        <v>4</v>
      </c>
      <c r="AA39" s="43">
        <v>4</v>
      </c>
      <c r="AB39" s="43">
        <v>4</v>
      </c>
      <c r="AC39" s="43">
        <v>4</v>
      </c>
      <c r="AD39" s="43">
        <v>4</v>
      </c>
      <c r="AE39" s="43">
        <v>4</v>
      </c>
      <c r="AF39" s="43">
        <v>4</v>
      </c>
      <c r="AG39" s="43">
        <v>4</v>
      </c>
      <c r="AH39" s="43">
        <v>4</v>
      </c>
      <c r="AI39" s="116"/>
      <c r="AJ39" s="43">
        <v>6</v>
      </c>
      <c r="AK39" s="43">
        <v>6</v>
      </c>
      <c r="AL39" s="43">
        <v>4</v>
      </c>
      <c r="AM39" s="43">
        <v>4</v>
      </c>
      <c r="AN39" s="43">
        <v>4</v>
      </c>
      <c r="AO39" s="43">
        <v>4</v>
      </c>
      <c r="AP39" s="43">
        <v>4</v>
      </c>
      <c r="AQ39" s="43">
        <v>4</v>
      </c>
      <c r="AR39" s="43"/>
      <c r="AS39" s="43"/>
      <c r="AT39" s="43">
        <v>2</v>
      </c>
      <c r="AU39" s="43">
        <v>10</v>
      </c>
      <c r="AV39" s="22">
        <v>12</v>
      </c>
      <c r="AW39" s="22"/>
      <c r="AX39" s="34">
        <f>SUM(X39:AW39)</f>
        <v>104</v>
      </c>
      <c r="AY39" s="11"/>
      <c r="AZ39" s="11"/>
      <c r="BA39" s="11"/>
      <c r="BB39" s="11"/>
      <c r="BC39" s="11"/>
      <c r="BD39" s="11"/>
      <c r="BE39" s="22"/>
    </row>
    <row r="40" spans="1:57" ht="15" customHeight="1">
      <c r="A40" s="108"/>
      <c r="B40" s="82"/>
      <c r="C40" s="79"/>
      <c r="D40" s="41"/>
      <c r="E40" s="41"/>
      <c r="F40" s="41">
        <f aca="true" t="shared" si="16" ref="F40:L40">F39/2</f>
        <v>2</v>
      </c>
      <c r="G40" s="41">
        <f t="shared" si="16"/>
        <v>2</v>
      </c>
      <c r="H40" s="41">
        <f t="shared" si="16"/>
        <v>2</v>
      </c>
      <c r="I40" s="41">
        <f t="shared" si="16"/>
        <v>2</v>
      </c>
      <c r="J40" s="41">
        <f t="shared" si="16"/>
        <v>2</v>
      </c>
      <c r="K40" s="41">
        <f t="shared" si="16"/>
        <v>2</v>
      </c>
      <c r="L40" s="41">
        <f t="shared" si="16"/>
        <v>2</v>
      </c>
      <c r="M40" s="41">
        <f aca="true" t="shared" si="17" ref="M40:T40">M39/2</f>
        <v>2</v>
      </c>
      <c r="N40" s="41">
        <f t="shared" si="17"/>
        <v>2</v>
      </c>
      <c r="O40" s="41">
        <f t="shared" si="17"/>
        <v>2</v>
      </c>
      <c r="P40" s="41">
        <f t="shared" si="17"/>
        <v>2</v>
      </c>
      <c r="Q40" s="41">
        <f t="shared" si="17"/>
        <v>2</v>
      </c>
      <c r="R40" s="41">
        <f t="shared" si="17"/>
        <v>2</v>
      </c>
      <c r="S40" s="41">
        <f t="shared" si="17"/>
        <v>2</v>
      </c>
      <c r="T40" s="41">
        <f t="shared" si="17"/>
        <v>2</v>
      </c>
      <c r="U40" s="6"/>
      <c r="V40" s="11"/>
      <c r="W40" s="4">
        <v>30</v>
      </c>
      <c r="X40" s="26">
        <f aca="true" t="shared" si="18" ref="X40:AJ40">X39/2</f>
        <v>2</v>
      </c>
      <c r="Y40" s="26">
        <f t="shared" si="18"/>
        <v>2</v>
      </c>
      <c r="Z40" s="26">
        <f t="shared" si="18"/>
        <v>2</v>
      </c>
      <c r="AA40" s="26">
        <f t="shared" si="18"/>
        <v>2</v>
      </c>
      <c r="AB40" s="26">
        <f t="shared" si="18"/>
        <v>2</v>
      </c>
      <c r="AC40" s="26">
        <f t="shared" si="18"/>
        <v>2</v>
      </c>
      <c r="AD40" s="26">
        <f t="shared" si="18"/>
        <v>2</v>
      </c>
      <c r="AE40" s="26">
        <f t="shared" si="18"/>
        <v>2</v>
      </c>
      <c r="AF40" s="26">
        <f t="shared" si="18"/>
        <v>2</v>
      </c>
      <c r="AG40" s="26">
        <f t="shared" si="18"/>
        <v>2</v>
      </c>
      <c r="AH40" s="26">
        <f t="shared" si="18"/>
        <v>2</v>
      </c>
      <c r="AI40" s="116"/>
      <c r="AJ40" s="26">
        <f t="shared" si="18"/>
        <v>3</v>
      </c>
      <c r="AK40" s="41">
        <f aca="true" t="shared" si="19" ref="AK40:AQ40">AK39/2</f>
        <v>3</v>
      </c>
      <c r="AL40" s="41">
        <f t="shared" si="19"/>
        <v>2</v>
      </c>
      <c r="AM40" s="41">
        <f t="shared" si="19"/>
        <v>2</v>
      </c>
      <c r="AN40" s="41">
        <f t="shared" si="19"/>
        <v>2</v>
      </c>
      <c r="AO40" s="41">
        <f t="shared" si="19"/>
        <v>2</v>
      </c>
      <c r="AP40" s="41">
        <f t="shared" si="19"/>
        <v>2</v>
      </c>
      <c r="AQ40" s="41">
        <f t="shared" si="19"/>
        <v>2</v>
      </c>
      <c r="AR40" s="41"/>
      <c r="AS40" s="41"/>
      <c r="AT40" s="41">
        <f>AT39/2</f>
        <v>1</v>
      </c>
      <c r="AU40" s="41">
        <f>AU39/2</f>
        <v>5</v>
      </c>
      <c r="AV40" s="41">
        <f>AV39/2</f>
        <v>6</v>
      </c>
      <c r="AW40" s="22"/>
      <c r="AX40" s="11">
        <f>SUM(X40:AW40)</f>
        <v>52</v>
      </c>
      <c r="AY40" s="11"/>
      <c r="AZ40" s="11"/>
      <c r="BA40" s="11"/>
      <c r="BB40" s="11"/>
      <c r="BC40" s="11"/>
      <c r="BD40" s="11"/>
      <c r="BE40" s="22"/>
    </row>
    <row r="41" spans="1:57" ht="18" customHeight="1">
      <c r="A41" s="108"/>
      <c r="B41" s="86" t="s">
        <v>51</v>
      </c>
      <c r="C41" s="85" t="s">
        <v>85</v>
      </c>
      <c r="D41" s="41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11"/>
      <c r="W41" s="4"/>
      <c r="X41" s="22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116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34"/>
      <c r="AY41" s="11"/>
      <c r="AZ41" s="11"/>
      <c r="BA41" s="11"/>
      <c r="BB41" s="11"/>
      <c r="BC41" s="11"/>
      <c r="BD41" s="11"/>
      <c r="BE41" s="22"/>
    </row>
    <row r="42" spans="1:57" ht="21.75" customHeight="1">
      <c r="A42" s="108"/>
      <c r="B42" s="86"/>
      <c r="C42" s="85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1"/>
      <c r="W42" s="4"/>
      <c r="X42" s="22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116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34"/>
      <c r="AY42" s="11"/>
      <c r="AZ42" s="11"/>
      <c r="BA42" s="11"/>
      <c r="BB42" s="11"/>
      <c r="BC42" s="11"/>
      <c r="BD42" s="11"/>
      <c r="BE42" s="22"/>
    </row>
    <row r="43" spans="1:57" ht="21.75" customHeight="1">
      <c r="A43" s="108"/>
      <c r="B43" s="82" t="s">
        <v>52</v>
      </c>
      <c r="C43" s="83" t="s">
        <v>86</v>
      </c>
      <c r="D43" s="41" t="s">
        <v>100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11"/>
      <c r="W43" s="4"/>
      <c r="X43" s="22">
        <v>2</v>
      </c>
      <c r="Y43" s="43">
        <v>2</v>
      </c>
      <c r="Z43" s="43">
        <v>2</v>
      </c>
      <c r="AA43" s="43">
        <v>2</v>
      </c>
      <c r="AB43" s="43">
        <v>2</v>
      </c>
      <c r="AC43" s="43">
        <v>2</v>
      </c>
      <c r="AD43" s="43">
        <v>2</v>
      </c>
      <c r="AE43" s="43">
        <v>2</v>
      </c>
      <c r="AF43" s="43">
        <v>2</v>
      </c>
      <c r="AG43" s="43">
        <v>2</v>
      </c>
      <c r="AH43" s="43">
        <v>2</v>
      </c>
      <c r="AI43" s="116"/>
      <c r="AJ43" s="22">
        <v>2</v>
      </c>
      <c r="AK43" s="22">
        <v>2</v>
      </c>
      <c r="AL43" s="22">
        <v>2</v>
      </c>
      <c r="AM43" s="22">
        <v>2</v>
      </c>
      <c r="AN43" s="22">
        <v>2</v>
      </c>
      <c r="AO43" s="22">
        <v>2</v>
      </c>
      <c r="AP43" s="22">
        <v>2</v>
      </c>
      <c r="AQ43" s="22">
        <v>2</v>
      </c>
      <c r="AR43" s="22"/>
      <c r="AS43" s="22"/>
      <c r="AT43" s="22"/>
      <c r="AU43" s="22">
        <v>4</v>
      </c>
      <c r="AV43" s="22">
        <v>4</v>
      </c>
      <c r="AW43" s="56"/>
      <c r="AX43" s="34">
        <f>SUM(X43:AU43)</f>
        <v>42</v>
      </c>
      <c r="AY43" s="11"/>
      <c r="AZ43" s="11"/>
      <c r="BA43" s="11"/>
      <c r="BB43" s="11"/>
      <c r="BC43" s="11"/>
      <c r="BD43" s="11"/>
      <c r="BE43" s="22"/>
    </row>
    <row r="44" spans="1:57" ht="21.75" customHeight="1">
      <c r="A44" s="108"/>
      <c r="B44" s="82"/>
      <c r="C44" s="83"/>
      <c r="D44" s="41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11"/>
      <c r="W44" s="4"/>
      <c r="X44" s="26">
        <f>X43/2</f>
        <v>1</v>
      </c>
      <c r="Y44" s="26">
        <f>Y43/2</f>
        <v>1</v>
      </c>
      <c r="Z44" s="41">
        <f>Z43/2</f>
        <v>1</v>
      </c>
      <c r="AA44" s="41">
        <f aca="true" t="shared" si="20" ref="AA44:AQ44">AA43/2</f>
        <v>1</v>
      </c>
      <c r="AB44" s="41">
        <f t="shared" si="20"/>
        <v>1</v>
      </c>
      <c r="AC44" s="41">
        <f t="shared" si="20"/>
        <v>1</v>
      </c>
      <c r="AD44" s="41">
        <f t="shared" si="20"/>
        <v>1</v>
      </c>
      <c r="AE44" s="41">
        <f t="shared" si="20"/>
        <v>1</v>
      </c>
      <c r="AF44" s="41">
        <f t="shared" si="20"/>
        <v>1</v>
      </c>
      <c r="AG44" s="41">
        <f t="shared" si="20"/>
        <v>1</v>
      </c>
      <c r="AH44" s="41">
        <f t="shared" si="20"/>
        <v>1</v>
      </c>
      <c r="AI44" s="116"/>
      <c r="AJ44" s="41">
        <f t="shared" si="20"/>
        <v>1</v>
      </c>
      <c r="AK44" s="41">
        <f t="shared" si="20"/>
        <v>1</v>
      </c>
      <c r="AL44" s="41">
        <f t="shared" si="20"/>
        <v>1</v>
      </c>
      <c r="AM44" s="41">
        <f t="shared" si="20"/>
        <v>1</v>
      </c>
      <c r="AN44" s="41">
        <f t="shared" si="20"/>
        <v>1</v>
      </c>
      <c r="AO44" s="41">
        <f t="shared" si="20"/>
        <v>1</v>
      </c>
      <c r="AP44" s="41">
        <f t="shared" si="20"/>
        <v>1</v>
      </c>
      <c r="AQ44" s="41">
        <f t="shared" si="20"/>
        <v>1</v>
      </c>
      <c r="AR44" s="41"/>
      <c r="AS44" s="41"/>
      <c r="AT44" s="41"/>
      <c r="AU44" s="41">
        <f>AU43/2</f>
        <v>2</v>
      </c>
      <c r="AV44" s="41">
        <f>AV43/2</f>
        <v>2</v>
      </c>
      <c r="AW44" s="56"/>
      <c r="AX44" s="11">
        <f>SUM(X44:AU44)</f>
        <v>21</v>
      </c>
      <c r="AY44" s="11"/>
      <c r="AZ44" s="11"/>
      <c r="BA44" s="11"/>
      <c r="BB44" s="11"/>
      <c r="BC44" s="11"/>
      <c r="BD44" s="11"/>
      <c r="BE44" s="22"/>
    </row>
    <row r="45" spans="1:57" ht="21.75" customHeight="1">
      <c r="A45" s="108"/>
      <c r="B45" s="86" t="s">
        <v>55</v>
      </c>
      <c r="C45" s="85" t="s">
        <v>88</v>
      </c>
      <c r="D45" s="41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11"/>
      <c r="W45" s="4"/>
      <c r="X45" s="22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116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56"/>
      <c r="AX45" s="11"/>
      <c r="AY45" s="11"/>
      <c r="AZ45" s="11"/>
      <c r="BA45" s="11"/>
      <c r="BB45" s="11"/>
      <c r="BC45" s="11"/>
      <c r="BD45" s="11"/>
      <c r="BE45" s="22"/>
    </row>
    <row r="46" spans="1:57" ht="21.75" customHeight="1">
      <c r="A46" s="108"/>
      <c r="B46" s="86"/>
      <c r="C46" s="85"/>
      <c r="D46" s="41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11"/>
      <c r="W46" s="4"/>
      <c r="X46" s="22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116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11"/>
      <c r="AY46" s="11"/>
      <c r="AZ46" s="11"/>
      <c r="BA46" s="11"/>
      <c r="BB46" s="11"/>
      <c r="BC46" s="11"/>
      <c r="BD46" s="11"/>
      <c r="BE46" s="22"/>
    </row>
    <row r="47" spans="1:57" ht="18" customHeight="1">
      <c r="A47" s="108"/>
      <c r="B47" s="82" t="s">
        <v>56</v>
      </c>
      <c r="C47" s="83" t="s">
        <v>89</v>
      </c>
      <c r="D47" s="41" t="s">
        <v>101</v>
      </c>
      <c r="E47" s="43">
        <v>6</v>
      </c>
      <c r="F47" s="43">
        <v>6</v>
      </c>
      <c r="G47" s="43">
        <v>6</v>
      </c>
      <c r="H47" s="43">
        <v>6</v>
      </c>
      <c r="I47" s="43">
        <v>6</v>
      </c>
      <c r="J47" s="43">
        <v>6</v>
      </c>
      <c r="K47" s="43">
        <v>6</v>
      </c>
      <c r="L47" s="43">
        <v>6</v>
      </c>
      <c r="M47" s="43">
        <v>6</v>
      </c>
      <c r="N47" s="43">
        <v>6</v>
      </c>
      <c r="O47" s="43">
        <v>6</v>
      </c>
      <c r="P47" s="43">
        <v>6</v>
      </c>
      <c r="Q47" s="43">
        <v>6</v>
      </c>
      <c r="R47" s="43">
        <v>6</v>
      </c>
      <c r="S47" s="43">
        <v>6</v>
      </c>
      <c r="T47" s="43">
        <v>6</v>
      </c>
      <c r="U47" s="43"/>
      <c r="V47" s="11"/>
      <c r="W47" s="5">
        <f>SUM(E47:U47)</f>
        <v>96</v>
      </c>
      <c r="X47" s="22">
        <v>8</v>
      </c>
      <c r="Y47" s="43">
        <v>6</v>
      </c>
      <c r="Z47" s="43">
        <v>6</v>
      </c>
      <c r="AA47" s="43">
        <v>6</v>
      </c>
      <c r="AB47" s="43">
        <v>6</v>
      </c>
      <c r="AC47" s="43">
        <v>6</v>
      </c>
      <c r="AD47" s="43">
        <v>6</v>
      </c>
      <c r="AE47" s="43">
        <v>6</v>
      </c>
      <c r="AF47" s="43">
        <v>6</v>
      </c>
      <c r="AG47" s="43">
        <v>6</v>
      </c>
      <c r="AH47" s="43">
        <v>6</v>
      </c>
      <c r="AI47" s="116"/>
      <c r="AJ47" s="22">
        <v>6</v>
      </c>
      <c r="AK47" s="22">
        <v>6</v>
      </c>
      <c r="AL47" s="22">
        <v>6</v>
      </c>
      <c r="AM47" s="22">
        <v>8</v>
      </c>
      <c r="AN47" s="22">
        <v>8</v>
      </c>
      <c r="AO47" s="22">
        <v>8</v>
      </c>
      <c r="AP47" s="22">
        <v>8</v>
      </c>
      <c r="AQ47" s="22">
        <v>8</v>
      </c>
      <c r="AR47" s="22"/>
      <c r="AS47" s="22"/>
      <c r="AT47" s="76" t="s">
        <v>60</v>
      </c>
      <c r="AU47" s="22"/>
      <c r="AV47" s="22"/>
      <c r="AW47" s="26"/>
      <c r="AX47" s="34">
        <f>SUM(X47:AU47)</f>
        <v>126</v>
      </c>
      <c r="AY47" s="11"/>
      <c r="AZ47" s="11"/>
      <c r="BA47" s="11"/>
      <c r="BB47" s="11"/>
      <c r="BC47" s="11"/>
      <c r="BD47" s="11"/>
      <c r="BE47" s="22"/>
    </row>
    <row r="48" spans="1:57" ht="19.5" customHeight="1">
      <c r="A48" s="108"/>
      <c r="B48" s="82"/>
      <c r="C48" s="83"/>
      <c r="D48" s="41"/>
      <c r="E48" s="41">
        <f>E47/2</f>
        <v>3</v>
      </c>
      <c r="F48" s="41">
        <f aca="true" t="shared" si="21" ref="F48:T48">F47/2</f>
        <v>3</v>
      </c>
      <c r="G48" s="41">
        <f t="shared" si="21"/>
        <v>3</v>
      </c>
      <c r="H48" s="41">
        <f t="shared" si="21"/>
        <v>3</v>
      </c>
      <c r="I48" s="41">
        <f t="shared" si="21"/>
        <v>3</v>
      </c>
      <c r="J48" s="41">
        <f t="shared" si="21"/>
        <v>3</v>
      </c>
      <c r="K48" s="41">
        <f t="shared" si="21"/>
        <v>3</v>
      </c>
      <c r="L48" s="41">
        <f t="shared" si="21"/>
        <v>3</v>
      </c>
      <c r="M48" s="41">
        <f t="shared" si="21"/>
        <v>3</v>
      </c>
      <c r="N48" s="41">
        <f t="shared" si="21"/>
        <v>3</v>
      </c>
      <c r="O48" s="41">
        <f t="shared" si="21"/>
        <v>3</v>
      </c>
      <c r="P48" s="41">
        <f t="shared" si="21"/>
        <v>3</v>
      </c>
      <c r="Q48" s="41">
        <f t="shared" si="21"/>
        <v>3</v>
      </c>
      <c r="R48" s="41">
        <f t="shared" si="21"/>
        <v>3</v>
      </c>
      <c r="S48" s="41">
        <f t="shared" si="21"/>
        <v>3</v>
      </c>
      <c r="T48" s="41">
        <f t="shared" si="21"/>
        <v>3</v>
      </c>
      <c r="U48" s="41"/>
      <c r="V48" s="11"/>
      <c r="W48" s="4">
        <f>SUM(E48:U48)</f>
        <v>48</v>
      </c>
      <c r="X48" s="26">
        <f>X47/2</f>
        <v>4</v>
      </c>
      <c r="Y48" s="41">
        <f>Y47/2</f>
        <v>3</v>
      </c>
      <c r="Z48" s="41">
        <f aca="true" t="shared" si="22" ref="Z48:AQ48">Z47/2</f>
        <v>3</v>
      </c>
      <c r="AA48" s="41">
        <f t="shared" si="22"/>
        <v>3</v>
      </c>
      <c r="AB48" s="41">
        <f t="shared" si="22"/>
        <v>3</v>
      </c>
      <c r="AC48" s="41">
        <f t="shared" si="22"/>
        <v>3</v>
      </c>
      <c r="AD48" s="41">
        <f t="shared" si="22"/>
        <v>3</v>
      </c>
      <c r="AE48" s="41">
        <f t="shared" si="22"/>
        <v>3</v>
      </c>
      <c r="AF48" s="41">
        <f t="shared" si="22"/>
        <v>3</v>
      </c>
      <c r="AG48" s="41">
        <f t="shared" si="22"/>
        <v>3</v>
      </c>
      <c r="AH48" s="41">
        <f t="shared" si="22"/>
        <v>3</v>
      </c>
      <c r="AI48" s="116"/>
      <c r="AJ48" s="41">
        <f t="shared" si="22"/>
        <v>3</v>
      </c>
      <c r="AK48" s="41">
        <f t="shared" si="22"/>
        <v>3</v>
      </c>
      <c r="AL48" s="41">
        <f t="shared" si="22"/>
        <v>3</v>
      </c>
      <c r="AM48" s="41">
        <f t="shared" si="22"/>
        <v>4</v>
      </c>
      <c r="AN48" s="41">
        <f t="shared" si="22"/>
        <v>4</v>
      </c>
      <c r="AO48" s="41">
        <f t="shared" si="22"/>
        <v>4</v>
      </c>
      <c r="AP48" s="41">
        <f t="shared" si="22"/>
        <v>4</v>
      </c>
      <c r="AQ48" s="41">
        <f t="shared" si="22"/>
        <v>4</v>
      </c>
      <c r="AR48" s="41"/>
      <c r="AS48" s="41"/>
      <c r="AT48" s="77"/>
      <c r="AU48" s="22"/>
      <c r="AV48" s="22"/>
      <c r="AW48" s="26"/>
      <c r="AX48" s="11">
        <f>SUM(X48:AU48)</f>
        <v>63</v>
      </c>
      <c r="AY48" s="11"/>
      <c r="AZ48" s="11"/>
      <c r="BA48" s="11"/>
      <c r="BB48" s="11"/>
      <c r="BC48" s="11"/>
      <c r="BD48" s="11"/>
      <c r="BE48" s="22"/>
    </row>
    <row r="49" spans="1:57" ht="15" customHeight="1">
      <c r="A49" s="108"/>
      <c r="B49" s="53" t="s">
        <v>57</v>
      </c>
      <c r="C49" s="45"/>
      <c r="D49" s="41" t="s">
        <v>90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>
        <v>36</v>
      </c>
      <c r="V49" s="11"/>
      <c r="W49" s="5">
        <v>36</v>
      </c>
      <c r="X49" s="22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116"/>
      <c r="AJ49" s="22"/>
      <c r="AK49" s="22"/>
      <c r="AL49" s="22"/>
      <c r="AM49" s="22"/>
      <c r="AN49" s="22"/>
      <c r="AO49" s="22"/>
      <c r="AP49" s="22"/>
      <c r="AQ49" s="22"/>
      <c r="AR49" s="22">
        <v>36</v>
      </c>
      <c r="AS49" s="22"/>
      <c r="AT49" s="22"/>
      <c r="AU49" s="22"/>
      <c r="AV49" s="22"/>
      <c r="AW49" s="26"/>
      <c r="AX49" s="11"/>
      <c r="AY49" s="11"/>
      <c r="AZ49" s="11"/>
      <c r="BA49" s="11"/>
      <c r="BB49" s="11"/>
      <c r="BC49" s="11"/>
      <c r="BD49" s="11"/>
      <c r="BE49" s="22"/>
    </row>
    <row r="50" spans="1:57" ht="20.25" customHeight="1">
      <c r="A50" s="108"/>
      <c r="B50" s="54" t="s">
        <v>58</v>
      </c>
      <c r="C50" s="44"/>
      <c r="D50" s="41" t="s">
        <v>65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1"/>
      <c r="W50" s="4"/>
      <c r="X50" s="37"/>
      <c r="Y50" s="9"/>
      <c r="Z50" s="9"/>
      <c r="AA50" s="9"/>
      <c r="AB50" s="9"/>
      <c r="AC50" s="9"/>
      <c r="AD50" s="9"/>
      <c r="AE50" s="9"/>
      <c r="AF50" s="9"/>
      <c r="AG50" s="37"/>
      <c r="AH50" s="37"/>
      <c r="AI50" s="116"/>
      <c r="AJ50" s="37"/>
      <c r="AK50" s="37"/>
      <c r="AL50" s="37"/>
      <c r="AM50" s="37"/>
      <c r="AN50" s="37"/>
      <c r="AO50" s="37"/>
      <c r="AP50" s="37"/>
      <c r="AQ50" s="37"/>
      <c r="AR50" s="37"/>
      <c r="AS50" s="37">
        <v>36</v>
      </c>
      <c r="AT50" s="37"/>
      <c r="AU50" s="37"/>
      <c r="AV50" s="37"/>
      <c r="AW50" s="22"/>
      <c r="AX50" s="11">
        <v>36</v>
      </c>
      <c r="AY50" s="11"/>
      <c r="AZ50" s="11"/>
      <c r="BA50" s="11"/>
      <c r="BB50" s="11"/>
      <c r="BC50" s="11"/>
      <c r="BD50" s="11"/>
      <c r="BE50" s="22"/>
    </row>
    <row r="51" spans="1:57" ht="15.75">
      <c r="A51" s="108"/>
      <c r="B51" s="95" t="s">
        <v>20</v>
      </c>
      <c r="C51" s="96"/>
      <c r="D51" s="97"/>
      <c r="E51" s="43">
        <f>E47+E39+E31+E29+E27+E23+E17+E13+E11+E9</f>
        <v>36</v>
      </c>
      <c r="F51" s="43">
        <f aca="true" t="shared" si="23" ref="F51:U51">F47+F39+F31+F29+F27+F23+F17+F13+F11+F9</f>
        <v>36</v>
      </c>
      <c r="G51" s="43">
        <f t="shared" si="23"/>
        <v>36</v>
      </c>
      <c r="H51" s="43">
        <f t="shared" si="23"/>
        <v>36</v>
      </c>
      <c r="I51" s="43">
        <f t="shared" si="23"/>
        <v>36</v>
      </c>
      <c r="J51" s="43">
        <f t="shared" si="23"/>
        <v>36</v>
      </c>
      <c r="K51" s="43">
        <f t="shared" si="23"/>
        <v>36</v>
      </c>
      <c r="L51" s="43">
        <v>36</v>
      </c>
      <c r="M51" s="43">
        <f t="shared" si="23"/>
        <v>36</v>
      </c>
      <c r="N51" s="43">
        <f t="shared" si="23"/>
        <v>36</v>
      </c>
      <c r="O51" s="43">
        <f t="shared" si="23"/>
        <v>36</v>
      </c>
      <c r="P51" s="43">
        <f t="shared" si="23"/>
        <v>36</v>
      </c>
      <c r="Q51" s="43">
        <f t="shared" si="23"/>
        <v>36</v>
      </c>
      <c r="R51" s="43">
        <f t="shared" si="23"/>
        <v>36</v>
      </c>
      <c r="S51" s="43">
        <f t="shared" si="23"/>
        <v>36</v>
      </c>
      <c r="T51" s="43">
        <f t="shared" si="23"/>
        <v>36</v>
      </c>
      <c r="U51" s="43">
        <f t="shared" si="23"/>
        <v>0</v>
      </c>
      <c r="V51" s="11"/>
      <c r="W51" s="21">
        <f>W47+W39+W31+W29+W27+W23+W17+W13+W11+W9</f>
        <v>576</v>
      </c>
      <c r="X51" s="22">
        <f>X47+X43+X39+X33+X31+X29+X25+X23+X19+X13+X11</f>
        <v>36</v>
      </c>
      <c r="Y51" s="22">
        <f aca="true" t="shared" si="24" ref="Y51:AQ51">Y47+Y43+Y39+Y33+Y31+Y29+Y25+Y23+Y19+Y13+Y11</f>
        <v>36</v>
      </c>
      <c r="Z51" s="22">
        <f t="shared" si="24"/>
        <v>36</v>
      </c>
      <c r="AA51" s="22">
        <f t="shared" si="24"/>
        <v>36</v>
      </c>
      <c r="AB51" s="22">
        <f t="shared" si="24"/>
        <v>36</v>
      </c>
      <c r="AC51" s="22">
        <f t="shared" si="24"/>
        <v>36</v>
      </c>
      <c r="AD51" s="22">
        <f t="shared" si="24"/>
        <v>36</v>
      </c>
      <c r="AE51" s="22">
        <f t="shared" si="24"/>
        <v>36</v>
      </c>
      <c r="AF51" s="22">
        <f t="shared" si="24"/>
        <v>36</v>
      </c>
      <c r="AG51" s="22">
        <f t="shared" si="24"/>
        <v>36</v>
      </c>
      <c r="AH51" s="22">
        <f t="shared" si="24"/>
        <v>36</v>
      </c>
      <c r="AI51" s="116"/>
      <c r="AJ51" s="22">
        <f t="shared" si="24"/>
        <v>36</v>
      </c>
      <c r="AK51" s="22">
        <f t="shared" si="24"/>
        <v>36</v>
      </c>
      <c r="AL51" s="22">
        <f t="shared" si="24"/>
        <v>36</v>
      </c>
      <c r="AM51" s="22">
        <f t="shared" si="24"/>
        <v>36</v>
      </c>
      <c r="AN51" s="22">
        <f t="shared" si="24"/>
        <v>36</v>
      </c>
      <c r="AO51" s="22">
        <f t="shared" si="24"/>
        <v>36</v>
      </c>
      <c r="AP51" s="22">
        <f t="shared" si="24"/>
        <v>36</v>
      </c>
      <c r="AQ51" s="22">
        <f t="shared" si="24"/>
        <v>36</v>
      </c>
      <c r="AR51" s="22">
        <f>AR47+AR43+AR39+AR31+AR29+AR25+AR23+AR19+AR13+AR11+AR33</f>
        <v>0</v>
      </c>
      <c r="AS51" s="22">
        <f>AS47+AS43+AS39+AS31+AS29+AS25+AS23+AS19+AS13+AS11+AS33</f>
        <v>0</v>
      </c>
      <c r="AT51" s="22">
        <f>AT43+AT39+AT33+AT31+AT29+AT25+AT23+AT19+AT13+AT11</f>
        <v>18</v>
      </c>
      <c r="AU51" s="22">
        <f>AU43+AU39+AU33+AU31+AU29+AU25+AU23+AU19+AU13+AU11</f>
        <v>36</v>
      </c>
      <c r="AV51" s="22">
        <f>AV43+AV39+AV33+AV31+AV29+AV25+AV23+AV19+AV13+AV11</f>
        <v>22</v>
      </c>
      <c r="AW51" s="22"/>
      <c r="AX51" s="28">
        <f>AX47+AX43+AX39+AX33+AX31+AX29+AX25+AX23+AX19+AX13+AX11</f>
        <v>756</v>
      </c>
      <c r="AY51" s="11"/>
      <c r="AZ51" s="11"/>
      <c r="BA51" s="11"/>
      <c r="BB51" s="11"/>
      <c r="BC51" s="11"/>
      <c r="BD51" s="11"/>
      <c r="BE51" s="22"/>
    </row>
    <row r="52" spans="1:57" ht="15.75">
      <c r="A52" s="108"/>
      <c r="B52" s="55"/>
      <c r="C52" s="47"/>
      <c r="D52" s="48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11"/>
      <c r="W52" s="4"/>
      <c r="X52" s="22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116"/>
      <c r="AJ52" s="25"/>
      <c r="AK52" s="43"/>
      <c r="AL52" s="43"/>
      <c r="AM52" s="43"/>
      <c r="AN52" s="43"/>
      <c r="AO52" s="43"/>
      <c r="AP52" s="43"/>
      <c r="AQ52" s="43"/>
      <c r="AR52" s="43"/>
      <c r="AS52" s="43"/>
      <c r="AT52" s="74" t="s">
        <v>26</v>
      </c>
      <c r="AU52" s="75"/>
      <c r="AV52" s="43"/>
      <c r="AW52" s="36" t="s">
        <v>118</v>
      </c>
      <c r="AX52" s="11"/>
      <c r="AY52" s="11"/>
      <c r="AZ52" s="11"/>
      <c r="BA52" s="11"/>
      <c r="BB52" s="11"/>
      <c r="BC52" s="11"/>
      <c r="BD52" s="11"/>
      <c r="BE52" s="22"/>
    </row>
    <row r="53" spans="1:57" s="51" customFormat="1" ht="19.5" customHeight="1">
      <c r="A53" s="108"/>
      <c r="B53" s="92" t="s">
        <v>21</v>
      </c>
      <c r="C53" s="93"/>
      <c r="D53" s="94"/>
      <c r="E53" s="25">
        <f>E48+E40+E32+E30+E28+E24+E18+E14+E12+E10</f>
        <v>25</v>
      </c>
      <c r="F53" s="25">
        <f aca="true" t="shared" si="25" ref="F53:V53">F48+F40+F32+F30+F28+F24+F18+F14+F12+F10</f>
        <v>16</v>
      </c>
      <c r="G53" s="25">
        <f t="shared" si="25"/>
        <v>17</v>
      </c>
      <c r="H53" s="25">
        <f t="shared" si="25"/>
        <v>16</v>
      </c>
      <c r="I53" s="25">
        <f t="shared" si="25"/>
        <v>17</v>
      </c>
      <c r="J53" s="25">
        <f t="shared" si="25"/>
        <v>16</v>
      </c>
      <c r="K53" s="25">
        <f t="shared" si="25"/>
        <v>17</v>
      </c>
      <c r="L53" s="25">
        <f t="shared" si="25"/>
        <v>15</v>
      </c>
      <c r="M53" s="25">
        <f t="shared" si="25"/>
        <v>17</v>
      </c>
      <c r="N53" s="25">
        <f t="shared" si="25"/>
        <v>18</v>
      </c>
      <c r="O53" s="25">
        <f t="shared" si="25"/>
        <v>18</v>
      </c>
      <c r="P53" s="25">
        <f t="shared" si="25"/>
        <v>17</v>
      </c>
      <c r="Q53" s="25">
        <f t="shared" si="25"/>
        <v>18</v>
      </c>
      <c r="R53" s="25">
        <f t="shared" si="25"/>
        <v>17</v>
      </c>
      <c r="S53" s="25">
        <f t="shared" si="25"/>
        <v>18</v>
      </c>
      <c r="T53" s="25">
        <f t="shared" si="25"/>
        <v>17</v>
      </c>
      <c r="U53" s="25">
        <f t="shared" si="25"/>
        <v>0</v>
      </c>
      <c r="V53" s="25">
        <f t="shared" si="25"/>
        <v>0</v>
      </c>
      <c r="W53" s="57"/>
      <c r="X53" s="26">
        <f>X48+X44+X40+X34+X32+X30+X26+X24+X20+X14+X12</f>
        <v>25</v>
      </c>
      <c r="Y53" s="26">
        <f aca="true" t="shared" si="26" ref="Y53:AV53">Y48+Y44+Y40+Y34+Y32+Y30+Y26+Y24+Y20+Y14+Y12</f>
        <v>18</v>
      </c>
      <c r="Z53" s="26">
        <f t="shared" si="26"/>
        <v>18</v>
      </c>
      <c r="AA53" s="26">
        <f t="shared" si="26"/>
        <v>18</v>
      </c>
      <c r="AB53" s="26">
        <f t="shared" si="26"/>
        <v>18</v>
      </c>
      <c r="AC53" s="26">
        <f t="shared" si="26"/>
        <v>18</v>
      </c>
      <c r="AD53" s="26">
        <f t="shared" si="26"/>
        <v>18</v>
      </c>
      <c r="AE53" s="26">
        <f t="shared" si="26"/>
        <v>18</v>
      </c>
      <c r="AF53" s="26">
        <f t="shared" si="26"/>
        <v>18</v>
      </c>
      <c r="AG53" s="26">
        <f t="shared" si="26"/>
        <v>18</v>
      </c>
      <c r="AH53" s="26">
        <f t="shared" si="26"/>
        <v>18</v>
      </c>
      <c r="AI53" s="116"/>
      <c r="AJ53" s="26">
        <f t="shared" si="26"/>
        <v>18</v>
      </c>
      <c r="AK53" s="26">
        <f t="shared" si="26"/>
        <v>18</v>
      </c>
      <c r="AL53" s="26">
        <f t="shared" si="26"/>
        <v>18</v>
      </c>
      <c r="AM53" s="26">
        <f t="shared" si="26"/>
        <v>18</v>
      </c>
      <c r="AN53" s="26">
        <f t="shared" si="26"/>
        <v>18</v>
      </c>
      <c r="AO53" s="26">
        <f t="shared" si="26"/>
        <v>18</v>
      </c>
      <c r="AP53" s="26">
        <f t="shared" si="26"/>
        <v>18</v>
      </c>
      <c r="AQ53" s="26">
        <f t="shared" si="26"/>
        <v>18</v>
      </c>
      <c r="AR53" s="26">
        <f t="shared" si="26"/>
        <v>0</v>
      </c>
      <c r="AS53" s="26">
        <f t="shared" si="26"/>
        <v>0</v>
      </c>
      <c r="AT53" s="26">
        <f t="shared" si="26"/>
        <v>9</v>
      </c>
      <c r="AU53" s="26">
        <f t="shared" si="26"/>
        <v>19</v>
      </c>
      <c r="AV53" s="26">
        <f t="shared" si="26"/>
        <v>11</v>
      </c>
      <c r="AW53" s="26">
        <f>AT48+AW44+AW40+AW34+AW32+AW30+AW26+AW24+AW20+AW14+AW12</f>
        <v>0</v>
      </c>
      <c r="AX53" s="26"/>
      <c r="AY53" s="26"/>
      <c r="AZ53" s="26"/>
      <c r="BA53" s="26"/>
      <c r="BB53" s="26"/>
      <c r="BC53" s="26"/>
      <c r="BD53" s="26"/>
      <c r="BE53" s="26"/>
    </row>
    <row r="54" spans="1:57" ht="15">
      <c r="A54" s="109"/>
      <c r="B54" s="95" t="s">
        <v>17</v>
      </c>
      <c r="C54" s="96"/>
      <c r="D54" s="97"/>
      <c r="E54" s="7">
        <f>E51+E53</f>
        <v>61</v>
      </c>
      <c r="F54" s="7">
        <f aca="true" t="shared" si="27" ref="F54:U54">F51+F53</f>
        <v>52</v>
      </c>
      <c r="G54" s="7">
        <f t="shared" si="27"/>
        <v>53</v>
      </c>
      <c r="H54" s="7">
        <f t="shared" si="27"/>
        <v>52</v>
      </c>
      <c r="I54" s="7">
        <f t="shared" si="27"/>
        <v>53</v>
      </c>
      <c r="J54" s="7">
        <f t="shared" si="27"/>
        <v>52</v>
      </c>
      <c r="K54" s="7">
        <f t="shared" si="27"/>
        <v>53</v>
      </c>
      <c r="L54" s="7">
        <f t="shared" si="27"/>
        <v>51</v>
      </c>
      <c r="M54" s="7">
        <f t="shared" si="27"/>
        <v>53</v>
      </c>
      <c r="N54" s="7">
        <f t="shared" si="27"/>
        <v>54</v>
      </c>
      <c r="O54" s="7">
        <f t="shared" si="27"/>
        <v>54</v>
      </c>
      <c r="P54" s="7">
        <f t="shared" si="27"/>
        <v>53</v>
      </c>
      <c r="Q54" s="7">
        <f t="shared" si="27"/>
        <v>54</v>
      </c>
      <c r="R54" s="7">
        <f t="shared" si="27"/>
        <v>53</v>
      </c>
      <c r="S54" s="7">
        <f t="shared" si="27"/>
        <v>54</v>
      </c>
      <c r="T54" s="7">
        <f t="shared" si="27"/>
        <v>53</v>
      </c>
      <c r="U54" s="7">
        <f t="shared" si="27"/>
        <v>0</v>
      </c>
      <c r="V54" s="7">
        <v>18</v>
      </c>
      <c r="W54" s="57"/>
      <c r="X54" s="26">
        <f>X53+X51</f>
        <v>61</v>
      </c>
      <c r="Y54" s="26">
        <f aca="true" t="shared" si="28" ref="Y54:AW54">Y53+Y51</f>
        <v>54</v>
      </c>
      <c r="Z54" s="26">
        <f t="shared" si="28"/>
        <v>54</v>
      </c>
      <c r="AA54" s="26">
        <f t="shared" si="28"/>
        <v>54</v>
      </c>
      <c r="AB54" s="26">
        <f t="shared" si="28"/>
        <v>54</v>
      </c>
      <c r="AC54" s="26">
        <f t="shared" si="28"/>
        <v>54</v>
      </c>
      <c r="AD54" s="26">
        <f t="shared" si="28"/>
        <v>54</v>
      </c>
      <c r="AE54" s="26">
        <f t="shared" si="28"/>
        <v>54</v>
      </c>
      <c r="AF54" s="26">
        <f t="shared" si="28"/>
        <v>54</v>
      </c>
      <c r="AG54" s="26">
        <f t="shared" si="28"/>
        <v>54</v>
      </c>
      <c r="AH54" s="26">
        <f t="shared" si="28"/>
        <v>54</v>
      </c>
      <c r="AI54" s="117"/>
      <c r="AJ54" s="26">
        <f t="shared" si="28"/>
        <v>54</v>
      </c>
      <c r="AK54" s="26">
        <f t="shared" si="28"/>
        <v>54</v>
      </c>
      <c r="AL54" s="26">
        <f t="shared" si="28"/>
        <v>54</v>
      </c>
      <c r="AM54" s="26">
        <f t="shared" si="28"/>
        <v>54</v>
      </c>
      <c r="AN54" s="26">
        <f t="shared" si="28"/>
        <v>54</v>
      </c>
      <c r="AO54" s="26">
        <f t="shared" si="28"/>
        <v>54</v>
      </c>
      <c r="AP54" s="26">
        <f t="shared" si="28"/>
        <v>54</v>
      </c>
      <c r="AQ54" s="26">
        <f t="shared" si="28"/>
        <v>54</v>
      </c>
      <c r="AR54" s="26">
        <f t="shared" si="28"/>
        <v>0</v>
      </c>
      <c r="AS54" s="26">
        <f t="shared" si="28"/>
        <v>0</v>
      </c>
      <c r="AT54" s="26">
        <f t="shared" si="28"/>
        <v>27</v>
      </c>
      <c r="AU54" s="26">
        <f t="shared" si="28"/>
        <v>55</v>
      </c>
      <c r="AV54" s="26">
        <f t="shared" si="28"/>
        <v>33</v>
      </c>
      <c r="AW54" s="26">
        <f t="shared" si="28"/>
        <v>0</v>
      </c>
      <c r="AX54" s="3"/>
      <c r="AY54" s="3"/>
      <c r="AZ54" s="3"/>
      <c r="BA54" s="3"/>
      <c r="BB54" s="3"/>
      <c r="BC54" s="3"/>
      <c r="BD54" s="3"/>
      <c r="BE54" s="22"/>
    </row>
    <row r="55" ht="15">
      <c r="AW55" s="19"/>
    </row>
  </sheetData>
  <sheetProtection/>
  <mergeCells count="65">
    <mergeCell ref="AI7:AI54"/>
    <mergeCell ref="AN2:AQ2"/>
    <mergeCell ref="AR2:AU2"/>
    <mergeCell ref="AW2:AZ2"/>
    <mergeCell ref="BA2:BD2"/>
    <mergeCell ref="E1:BA1"/>
    <mergeCell ref="N2:P2"/>
    <mergeCell ref="R2:T2"/>
    <mergeCell ref="AA2:AC2"/>
    <mergeCell ref="AE2:AH2"/>
    <mergeCell ref="AJ2:AL2"/>
    <mergeCell ref="A7:A54"/>
    <mergeCell ref="B21:B22"/>
    <mergeCell ref="C21:C22"/>
    <mergeCell ref="C13:C14"/>
    <mergeCell ref="B54:D54"/>
    <mergeCell ref="B35:B36"/>
    <mergeCell ref="B17:B18"/>
    <mergeCell ref="C23:C24"/>
    <mergeCell ref="C17:C18"/>
    <mergeCell ref="A2:A6"/>
    <mergeCell ref="B2:B6"/>
    <mergeCell ref="C2:C6"/>
    <mergeCell ref="J2:L2"/>
    <mergeCell ref="B23:B24"/>
    <mergeCell ref="D2:D6"/>
    <mergeCell ref="E3:BD3"/>
    <mergeCell ref="E5:BD5"/>
    <mergeCell ref="B7:B8"/>
    <mergeCell ref="C7:C8"/>
    <mergeCell ref="B11:B12"/>
    <mergeCell ref="C11:C12"/>
    <mergeCell ref="C19:C20"/>
    <mergeCell ref="B53:D53"/>
    <mergeCell ref="B51:D51"/>
    <mergeCell ref="B43:B44"/>
    <mergeCell ref="C43:C44"/>
    <mergeCell ref="B45:B46"/>
    <mergeCell ref="C9:C10"/>
    <mergeCell ref="B15:B16"/>
    <mergeCell ref="C15:C16"/>
    <mergeCell ref="B37:B38"/>
    <mergeCell ref="C39:C40"/>
    <mergeCell ref="B25:B26"/>
    <mergeCell ref="C25:C26"/>
    <mergeCell ref="B9:B10"/>
    <mergeCell ref="B13:B14"/>
    <mergeCell ref="B19:B20"/>
    <mergeCell ref="B31:B32"/>
    <mergeCell ref="C37:C38"/>
    <mergeCell ref="C45:C46"/>
    <mergeCell ref="B39:B40"/>
    <mergeCell ref="C35:C36"/>
    <mergeCell ref="B41:B42"/>
    <mergeCell ref="C41:C42"/>
    <mergeCell ref="AT47:AT48"/>
    <mergeCell ref="C27:C28"/>
    <mergeCell ref="C31:C32"/>
    <mergeCell ref="B27:B28"/>
    <mergeCell ref="B29:B30"/>
    <mergeCell ref="C29:C30"/>
    <mergeCell ref="B33:B34"/>
    <mergeCell ref="C33:C34"/>
    <mergeCell ref="C47:C48"/>
    <mergeCell ref="B47:B48"/>
  </mergeCells>
  <printOptions/>
  <pageMargins left="0.1968503937007874" right="0.15748031496062992" top="0.2755905511811024" bottom="0.2755905511811024" header="0.19" footer="0.19"/>
  <pageSetup fitToWidth="2" fitToHeight="1" horizontalDpi="600" verticalDpi="600" orientation="landscape" paperSize="8" scale="60" r:id="rId1"/>
  <rowBreaks count="1" manualBreakCount="1">
    <brk id="28" max="56" man="1"/>
  </rowBreaks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3"/>
  <sheetViews>
    <sheetView zoomScale="42" zoomScaleNormal="42" zoomScalePageLayoutView="0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12" sqref="H12"/>
    </sheetView>
  </sheetViews>
  <sheetFormatPr defaultColWidth="9.140625" defaultRowHeight="15"/>
  <cols>
    <col min="1" max="1" width="3.57421875" style="19" customWidth="1"/>
    <col min="2" max="2" width="11.57421875" style="19" customWidth="1"/>
    <col min="3" max="3" width="34.140625" style="19" customWidth="1"/>
    <col min="4" max="4" width="11.57421875" style="19" customWidth="1"/>
    <col min="5" max="16" width="4.7109375" style="14" customWidth="1"/>
    <col min="17" max="17" width="4.7109375" style="60" customWidth="1"/>
    <col min="18" max="21" width="4.7109375" style="14" customWidth="1"/>
    <col min="22" max="22" width="4.7109375" style="27" customWidth="1"/>
    <col min="23" max="32" width="4.7109375" style="19" customWidth="1"/>
    <col min="33" max="37" width="4.7109375" style="14" customWidth="1"/>
    <col min="38" max="57" width="4.7109375" style="27" customWidth="1"/>
    <col min="58" max="100" width="4.7109375" style="19" customWidth="1"/>
    <col min="101" max="16384" width="9.140625" style="19" customWidth="1"/>
  </cols>
  <sheetData>
    <row r="1" spans="5:56" ht="23.25">
      <c r="E1" s="111" t="s">
        <v>139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68"/>
      <c r="BB1" s="68"/>
      <c r="BC1" s="68"/>
      <c r="BD1" s="68"/>
    </row>
    <row r="2" spans="1:58" ht="75" customHeight="1">
      <c r="A2" s="125" t="s">
        <v>0</v>
      </c>
      <c r="B2" s="125" t="s">
        <v>1</v>
      </c>
      <c r="C2" s="126" t="s">
        <v>2</v>
      </c>
      <c r="D2" s="125" t="s">
        <v>3</v>
      </c>
      <c r="E2" s="16" t="s">
        <v>119</v>
      </c>
      <c r="F2" s="16" t="s">
        <v>120</v>
      </c>
      <c r="G2" s="16" t="s">
        <v>121</v>
      </c>
      <c r="H2" s="16" t="s">
        <v>122</v>
      </c>
      <c r="I2" s="16" t="s">
        <v>123</v>
      </c>
      <c r="J2" s="103" t="s">
        <v>4</v>
      </c>
      <c r="K2" s="103"/>
      <c r="L2" s="103"/>
      <c r="M2" s="17" t="s">
        <v>124</v>
      </c>
      <c r="N2" s="103" t="s">
        <v>5</v>
      </c>
      <c r="O2" s="103"/>
      <c r="P2" s="103"/>
      <c r="Q2" s="17" t="s">
        <v>125</v>
      </c>
      <c r="R2" s="103" t="s">
        <v>6</v>
      </c>
      <c r="S2" s="103"/>
      <c r="T2" s="103"/>
      <c r="U2" s="18" t="s">
        <v>126</v>
      </c>
      <c r="V2" s="17" t="s">
        <v>127</v>
      </c>
      <c r="W2" s="17" t="s">
        <v>128</v>
      </c>
      <c r="X2" s="17" t="s">
        <v>129</v>
      </c>
      <c r="Y2" s="17" t="s">
        <v>130</v>
      </c>
      <c r="Z2" s="17" t="s">
        <v>131</v>
      </c>
      <c r="AA2" s="103" t="s">
        <v>7</v>
      </c>
      <c r="AB2" s="103"/>
      <c r="AC2" s="103"/>
      <c r="AD2" s="17" t="s">
        <v>132</v>
      </c>
      <c r="AE2" s="103" t="s">
        <v>8</v>
      </c>
      <c r="AF2" s="103"/>
      <c r="AG2" s="103"/>
      <c r="AH2" s="103"/>
      <c r="AI2" s="17" t="s">
        <v>133</v>
      </c>
      <c r="AJ2" s="103" t="s">
        <v>9</v>
      </c>
      <c r="AK2" s="103"/>
      <c r="AL2" s="103"/>
      <c r="AM2" s="17" t="s">
        <v>134</v>
      </c>
      <c r="AN2" s="103" t="s">
        <v>10</v>
      </c>
      <c r="AO2" s="103"/>
      <c r="AP2" s="103"/>
      <c r="AQ2" s="103"/>
      <c r="AR2" s="17" t="s">
        <v>135</v>
      </c>
      <c r="AS2" s="103" t="s">
        <v>11</v>
      </c>
      <c r="AT2" s="103"/>
      <c r="AU2" s="103"/>
      <c r="AV2" s="17" t="s">
        <v>136</v>
      </c>
      <c r="AW2" s="103" t="s">
        <v>74</v>
      </c>
      <c r="AX2" s="103"/>
      <c r="AY2" s="103"/>
      <c r="AZ2" s="17" t="s">
        <v>137</v>
      </c>
      <c r="BA2" s="118" t="s">
        <v>12</v>
      </c>
      <c r="BB2" s="119"/>
      <c r="BC2" s="119"/>
      <c r="BD2" s="119"/>
      <c r="BE2" s="69"/>
      <c r="BF2" s="58"/>
    </row>
    <row r="3" spans="1:57" ht="21" customHeight="1">
      <c r="A3" s="125"/>
      <c r="B3" s="125"/>
      <c r="C3" s="127"/>
      <c r="D3" s="125"/>
      <c r="E3" s="105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32"/>
    </row>
    <row r="4" spans="1:57" ht="21" customHeight="1">
      <c r="A4" s="125"/>
      <c r="B4" s="125"/>
      <c r="C4" s="127"/>
      <c r="D4" s="125"/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2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2">
        <v>48</v>
      </c>
      <c r="R4" s="2">
        <v>49</v>
      </c>
      <c r="S4" s="2">
        <v>50</v>
      </c>
      <c r="T4" s="2">
        <v>51</v>
      </c>
      <c r="U4" s="2">
        <v>52</v>
      </c>
      <c r="V4" s="22">
        <v>53</v>
      </c>
      <c r="W4" s="2">
        <v>1</v>
      </c>
      <c r="X4" s="2">
        <v>2</v>
      </c>
      <c r="Y4" s="2">
        <v>3</v>
      </c>
      <c r="Z4" s="2">
        <v>4</v>
      </c>
      <c r="AA4" s="2">
        <v>5</v>
      </c>
      <c r="AB4" s="2">
        <v>6</v>
      </c>
      <c r="AC4" s="2">
        <v>7</v>
      </c>
      <c r="AD4" s="2">
        <v>8</v>
      </c>
      <c r="AE4" s="2">
        <v>9</v>
      </c>
      <c r="AF4" s="2">
        <v>10</v>
      </c>
      <c r="AG4" s="2">
        <v>11</v>
      </c>
      <c r="AH4" s="2">
        <v>12</v>
      </c>
      <c r="AI4" s="2">
        <v>13</v>
      </c>
      <c r="AJ4" s="2">
        <v>14</v>
      </c>
      <c r="AK4" s="2">
        <v>15</v>
      </c>
      <c r="AL4" s="22">
        <v>16</v>
      </c>
      <c r="AM4" s="22">
        <v>17</v>
      </c>
      <c r="AN4" s="22">
        <v>18</v>
      </c>
      <c r="AO4" s="22">
        <v>19</v>
      </c>
      <c r="AP4" s="22">
        <v>20</v>
      </c>
      <c r="AQ4" s="22">
        <v>21</v>
      </c>
      <c r="AR4" s="22">
        <v>22</v>
      </c>
      <c r="AS4" s="22">
        <v>23</v>
      </c>
      <c r="AT4" s="22">
        <v>24</v>
      </c>
      <c r="AU4" s="22">
        <v>25</v>
      </c>
      <c r="AV4" s="22">
        <v>26</v>
      </c>
      <c r="AW4" s="22">
        <v>27</v>
      </c>
      <c r="AX4" s="22">
        <v>28</v>
      </c>
      <c r="AY4" s="22">
        <v>29</v>
      </c>
      <c r="AZ4" s="22">
        <v>30</v>
      </c>
      <c r="BA4" s="22">
        <v>31</v>
      </c>
      <c r="BB4" s="22">
        <v>32</v>
      </c>
      <c r="BC4" s="22">
        <v>33</v>
      </c>
      <c r="BD4" s="22">
        <v>34</v>
      </c>
      <c r="BE4" s="22">
        <v>35</v>
      </c>
    </row>
    <row r="5" spans="1:57" ht="21" customHeight="1">
      <c r="A5" s="125"/>
      <c r="B5" s="125"/>
      <c r="C5" s="127"/>
      <c r="D5" s="125"/>
      <c r="E5" s="105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32"/>
    </row>
    <row r="6" spans="1:57" ht="21" customHeight="1">
      <c r="A6" s="125"/>
      <c r="B6" s="125"/>
      <c r="C6" s="128"/>
      <c r="D6" s="125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2">
        <v>11</v>
      </c>
      <c r="P6" s="2">
        <v>12</v>
      </c>
      <c r="Q6" s="22">
        <v>13</v>
      </c>
      <c r="R6" s="2">
        <v>14</v>
      </c>
      <c r="S6" s="2">
        <v>15</v>
      </c>
      <c r="T6" s="2">
        <v>16</v>
      </c>
      <c r="U6" s="2">
        <v>17</v>
      </c>
      <c r="V6" s="22">
        <v>18</v>
      </c>
      <c r="W6" s="2">
        <v>19</v>
      </c>
      <c r="X6" s="2">
        <v>20</v>
      </c>
      <c r="Y6" s="2">
        <v>21</v>
      </c>
      <c r="Z6" s="2">
        <v>22</v>
      </c>
      <c r="AA6" s="2">
        <v>23</v>
      </c>
      <c r="AB6" s="2">
        <v>24</v>
      </c>
      <c r="AC6" s="2">
        <v>25</v>
      </c>
      <c r="AD6" s="2">
        <v>26</v>
      </c>
      <c r="AE6" s="2">
        <v>27</v>
      </c>
      <c r="AF6" s="2">
        <v>28</v>
      </c>
      <c r="AG6" s="2">
        <v>29</v>
      </c>
      <c r="AH6" s="2">
        <v>30</v>
      </c>
      <c r="AI6" s="2">
        <v>31</v>
      </c>
      <c r="AJ6" s="2">
        <v>32</v>
      </c>
      <c r="AK6" s="2">
        <v>33</v>
      </c>
      <c r="AL6" s="22">
        <v>34</v>
      </c>
      <c r="AM6" s="22">
        <v>35</v>
      </c>
      <c r="AN6" s="22">
        <v>36</v>
      </c>
      <c r="AO6" s="22">
        <v>37</v>
      </c>
      <c r="AP6" s="22">
        <v>38</v>
      </c>
      <c r="AQ6" s="22">
        <v>39</v>
      </c>
      <c r="AR6" s="22">
        <v>40</v>
      </c>
      <c r="AS6" s="22">
        <v>41</v>
      </c>
      <c r="AT6" s="22">
        <v>42</v>
      </c>
      <c r="AU6" s="22">
        <v>43</v>
      </c>
      <c r="AV6" s="22">
        <v>44</v>
      </c>
      <c r="AW6" s="22">
        <v>45</v>
      </c>
      <c r="AX6" s="22">
        <v>46</v>
      </c>
      <c r="AY6" s="22">
        <v>47</v>
      </c>
      <c r="AZ6" s="22">
        <v>48</v>
      </c>
      <c r="BA6" s="22">
        <v>49</v>
      </c>
      <c r="BB6" s="22">
        <v>50</v>
      </c>
      <c r="BC6" s="22">
        <v>51</v>
      </c>
      <c r="BD6" s="22">
        <v>52</v>
      </c>
      <c r="BE6" s="22">
        <v>53</v>
      </c>
    </row>
    <row r="7" spans="1:57" ht="35.25" customHeight="1">
      <c r="A7" s="131" t="s">
        <v>73</v>
      </c>
      <c r="B7" s="2" t="s">
        <v>28</v>
      </c>
      <c r="C7" s="13" t="s">
        <v>49</v>
      </c>
      <c r="D7" s="1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2"/>
      <c r="R7" s="2"/>
      <c r="S7" s="2"/>
      <c r="T7" s="2"/>
      <c r="U7" s="2"/>
      <c r="V7" s="4"/>
      <c r="W7" s="4"/>
      <c r="X7" s="15"/>
      <c r="Y7" s="15"/>
      <c r="Z7" s="15"/>
      <c r="AA7" s="15"/>
      <c r="AB7" s="15"/>
      <c r="AC7" s="15"/>
      <c r="AD7" s="15"/>
      <c r="AE7" s="15"/>
      <c r="AF7" s="15"/>
      <c r="AG7" s="2"/>
      <c r="AH7" s="2"/>
      <c r="AI7" s="2"/>
      <c r="AJ7" s="2"/>
      <c r="AK7" s="2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2"/>
      <c r="AW7" s="4"/>
      <c r="AX7" s="4"/>
      <c r="AY7" s="4"/>
      <c r="AZ7" s="4"/>
      <c r="BA7" s="4"/>
      <c r="BB7" s="4"/>
      <c r="BC7" s="4"/>
      <c r="BD7" s="4"/>
      <c r="BE7" s="26"/>
    </row>
    <row r="8" spans="1:57" ht="15.75" customHeight="1">
      <c r="A8" s="131"/>
      <c r="B8" s="129" t="s">
        <v>50</v>
      </c>
      <c r="C8" s="129" t="s">
        <v>68</v>
      </c>
      <c r="D8" s="15" t="s">
        <v>61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  <c r="K8" s="2">
        <v>4</v>
      </c>
      <c r="L8" s="2">
        <v>4</v>
      </c>
      <c r="M8" s="2">
        <v>4</v>
      </c>
      <c r="N8" s="2">
        <v>4</v>
      </c>
      <c r="O8" s="2">
        <v>4</v>
      </c>
      <c r="P8" s="2">
        <v>4</v>
      </c>
      <c r="Q8" s="22"/>
      <c r="R8" s="2"/>
      <c r="S8" s="2"/>
      <c r="T8" s="2"/>
      <c r="U8" s="2"/>
      <c r="V8" s="4"/>
      <c r="W8" s="5">
        <f>SUM(E8:T8)</f>
        <v>48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32"/>
      <c r="AM8" s="32"/>
      <c r="AN8" s="32"/>
      <c r="AO8" s="32"/>
      <c r="AP8" s="26"/>
      <c r="AQ8" s="26"/>
      <c r="AR8" s="26"/>
      <c r="AS8" s="26"/>
      <c r="AT8" s="26"/>
      <c r="AU8" s="26"/>
      <c r="AV8" s="22"/>
      <c r="AW8" s="4"/>
      <c r="AX8" s="4"/>
      <c r="AY8" s="4"/>
      <c r="AZ8" s="4"/>
      <c r="BA8" s="4"/>
      <c r="BB8" s="4"/>
      <c r="BC8" s="4"/>
      <c r="BD8" s="4"/>
      <c r="BE8" s="26"/>
    </row>
    <row r="9" spans="1:57" ht="17.25" customHeight="1">
      <c r="A9" s="131"/>
      <c r="B9" s="130"/>
      <c r="C9" s="130"/>
      <c r="D9" s="15"/>
      <c r="E9" s="15">
        <v>1</v>
      </c>
      <c r="F9" s="15"/>
      <c r="G9" s="15">
        <v>1</v>
      </c>
      <c r="H9" s="15"/>
      <c r="I9" s="15">
        <v>1</v>
      </c>
      <c r="J9" s="15"/>
      <c r="K9" s="15">
        <v>1</v>
      </c>
      <c r="L9" s="15"/>
      <c r="M9" s="15">
        <v>1</v>
      </c>
      <c r="N9" s="15">
        <v>1</v>
      </c>
      <c r="O9" s="15">
        <v>1</v>
      </c>
      <c r="P9" s="15">
        <v>1</v>
      </c>
      <c r="Q9" s="26"/>
      <c r="R9" s="15"/>
      <c r="S9" s="15"/>
      <c r="T9" s="15"/>
      <c r="U9" s="15"/>
      <c r="V9" s="4"/>
      <c r="W9" s="4">
        <f aca="true" t="shared" si="0" ref="W9:W42">SUM(E9:T9)</f>
        <v>8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38"/>
      <c r="AM9" s="38"/>
      <c r="AN9" s="38"/>
      <c r="AO9" s="38"/>
      <c r="AP9" s="26"/>
      <c r="AQ9" s="26"/>
      <c r="AR9" s="26"/>
      <c r="AS9" s="26"/>
      <c r="AT9" s="26"/>
      <c r="AU9" s="26"/>
      <c r="AV9" s="26"/>
      <c r="AW9" s="4"/>
      <c r="AX9" s="4"/>
      <c r="AY9" s="4"/>
      <c r="AZ9" s="4"/>
      <c r="BA9" s="4"/>
      <c r="BB9" s="4"/>
      <c r="BC9" s="4"/>
      <c r="BD9" s="4"/>
      <c r="BE9" s="26"/>
    </row>
    <row r="10" spans="1:57" ht="15" customHeight="1">
      <c r="A10" s="131"/>
      <c r="B10" s="129" t="s">
        <v>30</v>
      </c>
      <c r="C10" s="129" t="s">
        <v>13</v>
      </c>
      <c r="D10" s="15" t="s">
        <v>102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2"/>
      <c r="R10" s="2"/>
      <c r="S10" s="2"/>
      <c r="T10" s="2"/>
      <c r="U10" s="2"/>
      <c r="V10" s="4"/>
      <c r="W10" s="5">
        <f t="shared" si="0"/>
        <v>24</v>
      </c>
      <c r="X10" s="2">
        <v>2</v>
      </c>
      <c r="Y10" s="2">
        <v>2</v>
      </c>
      <c r="Z10" s="2">
        <v>2</v>
      </c>
      <c r="AA10" s="2">
        <v>2</v>
      </c>
      <c r="AB10" s="2">
        <v>2</v>
      </c>
      <c r="AC10" s="2">
        <v>2</v>
      </c>
      <c r="AD10" s="2">
        <v>2</v>
      </c>
      <c r="AE10" s="2">
        <v>2</v>
      </c>
      <c r="AF10" s="2">
        <v>2</v>
      </c>
      <c r="AG10" s="2">
        <v>2</v>
      </c>
      <c r="AH10" s="2"/>
      <c r="AI10" s="2"/>
      <c r="AJ10" s="2"/>
      <c r="AK10" s="2"/>
      <c r="AL10" s="32"/>
      <c r="AM10" s="32"/>
      <c r="AN10" s="32"/>
      <c r="AO10" s="32"/>
      <c r="AP10" s="26"/>
      <c r="AQ10" s="26"/>
      <c r="AR10" s="26"/>
      <c r="AS10" s="26"/>
      <c r="AT10" s="26"/>
      <c r="AU10" s="26"/>
      <c r="AV10" s="22"/>
      <c r="AW10" s="5">
        <v>20</v>
      </c>
      <c r="AX10" s="4"/>
      <c r="AY10" s="4"/>
      <c r="AZ10" s="4"/>
      <c r="BA10" s="4"/>
      <c r="BB10" s="4"/>
      <c r="BC10" s="4"/>
      <c r="BD10" s="4"/>
      <c r="BE10" s="26"/>
    </row>
    <row r="11" spans="1:57" ht="18" customHeight="1">
      <c r="A11" s="131"/>
      <c r="B11" s="130"/>
      <c r="C11" s="130"/>
      <c r="D11" s="15"/>
      <c r="E11" s="15">
        <v>1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26"/>
      <c r="R11" s="15"/>
      <c r="S11" s="15"/>
      <c r="T11" s="15"/>
      <c r="U11" s="15"/>
      <c r="V11" s="4"/>
      <c r="W11" s="4">
        <f t="shared" si="0"/>
        <v>12</v>
      </c>
      <c r="X11" s="15">
        <v>7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38"/>
      <c r="AM11" s="38"/>
      <c r="AN11" s="38"/>
      <c r="AO11" s="38"/>
      <c r="AP11" s="26"/>
      <c r="AQ11" s="26"/>
      <c r="AR11" s="26"/>
      <c r="AS11" s="26"/>
      <c r="AT11" s="26"/>
      <c r="AU11" s="26"/>
      <c r="AV11" s="26"/>
      <c r="AW11" s="5">
        <v>8</v>
      </c>
      <c r="AX11" s="4"/>
      <c r="AY11" s="4"/>
      <c r="AZ11" s="4"/>
      <c r="BA11" s="4"/>
      <c r="BB11" s="4"/>
      <c r="BC11" s="4"/>
      <c r="BD11" s="4"/>
      <c r="BE11" s="26"/>
    </row>
    <row r="12" spans="1:57" ht="21" customHeight="1">
      <c r="A12" s="131"/>
      <c r="B12" s="129" t="s">
        <v>31</v>
      </c>
      <c r="C12" s="129" t="s">
        <v>15</v>
      </c>
      <c r="D12" s="15" t="s">
        <v>102</v>
      </c>
      <c r="E12" s="2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2</v>
      </c>
      <c r="P12" s="2">
        <v>2</v>
      </c>
      <c r="Q12" s="22"/>
      <c r="R12" s="2"/>
      <c r="S12" s="2"/>
      <c r="T12" s="2"/>
      <c r="U12" s="2"/>
      <c r="V12" s="4"/>
      <c r="W12" s="5">
        <f t="shared" si="0"/>
        <v>24</v>
      </c>
      <c r="X12" s="2">
        <v>2</v>
      </c>
      <c r="Y12" s="2">
        <v>2</v>
      </c>
      <c r="Z12" s="2">
        <v>2</v>
      </c>
      <c r="AA12" s="2">
        <v>2</v>
      </c>
      <c r="AB12" s="2">
        <v>2</v>
      </c>
      <c r="AC12" s="2">
        <v>2</v>
      </c>
      <c r="AD12" s="2">
        <v>2</v>
      </c>
      <c r="AE12" s="2">
        <v>2</v>
      </c>
      <c r="AF12" s="2">
        <v>2</v>
      </c>
      <c r="AG12" s="2">
        <v>2</v>
      </c>
      <c r="AH12" s="2"/>
      <c r="AI12" s="2"/>
      <c r="AJ12" s="2"/>
      <c r="AK12" s="2"/>
      <c r="AL12" s="32"/>
      <c r="AM12" s="32"/>
      <c r="AN12" s="32"/>
      <c r="AO12" s="32"/>
      <c r="AP12" s="26"/>
      <c r="AQ12" s="26"/>
      <c r="AR12" s="26"/>
      <c r="AS12" s="26"/>
      <c r="AT12" s="26"/>
      <c r="AU12" s="26"/>
      <c r="AV12" s="22"/>
      <c r="AW12" s="5">
        <f>SUM(Y12:AH12)</f>
        <v>18</v>
      </c>
      <c r="AX12" s="4"/>
      <c r="AY12" s="4"/>
      <c r="AZ12" s="4"/>
      <c r="BA12" s="4"/>
      <c r="BB12" s="4"/>
      <c r="BC12" s="4"/>
      <c r="BD12" s="4"/>
      <c r="BE12" s="26"/>
    </row>
    <row r="13" spans="1:57" ht="21" customHeight="1">
      <c r="A13" s="131"/>
      <c r="B13" s="130"/>
      <c r="C13" s="130"/>
      <c r="D13" s="15"/>
      <c r="E13" s="26">
        <v>2</v>
      </c>
      <c r="F13" s="15">
        <f>F12</f>
        <v>2</v>
      </c>
      <c r="G13" s="15">
        <f aca="true" t="shared" si="1" ref="G13:P13">G12</f>
        <v>2</v>
      </c>
      <c r="H13" s="15">
        <f t="shared" si="1"/>
        <v>2</v>
      </c>
      <c r="I13" s="15">
        <f t="shared" si="1"/>
        <v>2</v>
      </c>
      <c r="J13" s="15">
        <f t="shared" si="1"/>
        <v>2</v>
      </c>
      <c r="K13" s="15">
        <f t="shared" si="1"/>
        <v>2</v>
      </c>
      <c r="L13" s="15">
        <f t="shared" si="1"/>
        <v>2</v>
      </c>
      <c r="M13" s="15">
        <f t="shared" si="1"/>
        <v>2</v>
      </c>
      <c r="N13" s="15">
        <f t="shared" si="1"/>
        <v>2</v>
      </c>
      <c r="O13" s="15">
        <f t="shared" si="1"/>
        <v>2</v>
      </c>
      <c r="P13" s="15">
        <f t="shared" si="1"/>
        <v>2</v>
      </c>
      <c r="Q13" s="26"/>
      <c r="R13" s="15"/>
      <c r="S13" s="15"/>
      <c r="T13" s="15"/>
      <c r="U13" s="2"/>
      <c r="V13" s="4"/>
      <c r="W13" s="4">
        <f t="shared" si="0"/>
        <v>24</v>
      </c>
      <c r="X13" s="15">
        <v>2</v>
      </c>
      <c r="Y13" s="15">
        <f aca="true" t="shared" si="2" ref="Y13:AG13">Y12</f>
        <v>2</v>
      </c>
      <c r="Z13" s="15">
        <f>Z12</f>
        <v>2</v>
      </c>
      <c r="AA13" s="15">
        <f t="shared" si="2"/>
        <v>2</v>
      </c>
      <c r="AB13" s="15">
        <f t="shared" si="2"/>
        <v>2</v>
      </c>
      <c r="AC13" s="15">
        <f t="shared" si="2"/>
        <v>2</v>
      </c>
      <c r="AD13" s="15">
        <f t="shared" si="2"/>
        <v>2</v>
      </c>
      <c r="AE13" s="15">
        <f t="shared" si="2"/>
        <v>2</v>
      </c>
      <c r="AF13" s="15">
        <f t="shared" si="2"/>
        <v>2</v>
      </c>
      <c r="AG13" s="15">
        <f t="shared" si="2"/>
        <v>2</v>
      </c>
      <c r="AH13" s="15"/>
      <c r="AI13" s="2"/>
      <c r="AJ13" s="2"/>
      <c r="AK13" s="2"/>
      <c r="AL13" s="32"/>
      <c r="AM13" s="32"/>
      <c r="AN13" s="32"/>
      <c r="AO13" s="32"/>
      <c r="AP13" s="26"/>
      <c r="AQ13" s="26"/>
      <c r="AR13" s="26"/>
      <c r="AS13" s="26"/>
      <c r="AT13" s="26"/>
      <c r="AU13" s="26"/>
      <c r="AV13" s="22"/>
      <c r="AW13" s="5">
        <f>SUM(Y13:AH13)</f>
        <v>18</v>
      </c>
      <c r="AX13" s="4"/>
      <c r="AY13" s="4"/>
      <c r="AZ13" s="4"/>
      <c r="BA13" s="4"/>
      <c r="BB13" s="4"/>
      <c r="BC13" s="4"/>
      <c r="BD13" s="4"/>
      <c r="BE13" s="26"/>
    </row>
    <row r="14" spans="1:57" ht="21" customHeight="1">
      <c r="A14" s="131"/>
      <c r="B14" s="86" t="s">
        <v>32</v>
      </c>
      <c r="C14" s="88" t="s">
        <v>33</v>
      </c>
      <c r="D14" s="15"/>
      <c r="E14" s="2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6"/>
      <c r="R14" s="15"/>
      <c r="S14" s="15"/>
      <c r="T14" s="15"/>
      <c r="U14" s="2"/>
      <c r="V14" s="4"/>
      <c r="W14" s="4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2"/>
      <c r="AJ14" s="2"/>
      <c r="AK14" s="2"/>
      <c r="AL14" s="32"/>
      <c r="AM14" s="32"/>
      <c r="AN14" s="32"/>
      <c r="AO14" s="32"/>
      <c r="AP14" s="26"/>
      <c r="AQ14" s="26"/>
      <c r="AR14" s="26"/>
      <c r="AS14" s="26"/>
      <c r="AT14" s="26"/>
      <c r="AU14" s="26"/>
      <c r="AV14" s="22"/>
      <c r="AW14" s="5"/>
      <c r="AX14" s="4"/>
      <c r="AY14" s="4"/>
      <c r="AZ14" s="4"/>
      <c r="BA14" s="4"/>
      <c r="BB14" s="4"/>
      <c r="BC14" s="4"/>
      <c r="BD14" s="4"/>
      <c r="BE14" s="26"/>
    </row>
    <row r="15" spans="1:57" ht="21" customHeight="1">
      <c r="A15" s="131"/>
      <c r="B15" s="86"/>
      <c r="C15" s="89"/>
      <c r="D15" s="15"/>
      <c r="E15" s="2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26"/>
      <c r="R15" s="15"/>
      <c r="S15" s="15"/>
      <c r="T15" s="15"/>
      <c r="U15" s="2"/>
      <c r="V15" s="4"/>
      <c r="W15" s="4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2"/>
      <c r="AJ15" s="2"/>
      <c r="AK15" s="2"/>
      <c r="AL15" s="32"/>
      <c r="AM15" s="32"/>
      <c r="AN15" s="32"/>
      <c r="AO15" s="32"/>
      <c r="AP15" s="26"/>
      <c r="AQ15" s="26"/>
      <c r="AR15" s="26"/>
      <c r="AS15" s="26"/>
      <c r="AT15" s="26"/>
      <c r="AU15" s="26"/>
      <c r="AV15" s="22"/>
      <c r="AW15" s="5"/>
      <c r="AX15" s="4"/>
      <c r="AY15" s="4"/>
      <c r="AZ15" s="4"/>
      <c r="BA15" s="4"/>
      <c r="BB15" s="4"/>
      <c r="BC15" s="4"/>
      <c r="BD15" s="4"/>
      <c r="BE15" s="26"/>
    </row>
    <row r="16" spans="1:57" ht="21" customHeight="1">
      <c r="A16" s="131"/>
      <c r="B16" s="82" t="s">
        <v>47</v>
      </c>
      <c r="C16" s="83" t="s">
        <v>44</v>
      </c>
      <c r="D16" s="15" t="s">
        <v>66</v>
      </c>
      <c r="E16" s="22">
        <v>4</v>
      </c>
      <c r="F16" s="2">
        <v>4</v>
      </c>
      <c r="G16" s="2">
        <v>4</v>
      </c>
      <c r="H16" s="2">
        <v>4</v>
      </c>
      <c r="I16" s="2">
        <v>4</v>
      </c>
      <c r="J16" s="2">
        <v>4</v>
      </c>
      <c r="K16" s="2">
        <v>2</v>
      </c>
      <c r="L16" s="2">
        <v>2</v>
      </c>
      <c r="M16" s="2">
        <v>2</v>
      </c>
      <c r="N16" s="2">
        <v>2</v>
      </c>
      <c r="O16" s="2">
        <v>2</v>
      </c>
      <c r="P16" s="2">
        <v>2</v>
      </c>
      <c r="Q16" s="22"/>
      <c r="R16" s="15"/>
      <c r="S16" s="15"/>
      <c r="T16" s="15"/>
      <c r="U16" s="2"/>
      <c r="V16" s="4"/>
      <c r="W16" s="5">
        <f t="shared" si="0"/>
        <v>36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2"/>
      <c r="AJ16" s="2"/>
      <c r="AK16" s="2"/>
      <c r="AL16" s="32"/>
      <c r="AM16" s="32"/>
      <c r="AN16" s="32"/>
      <c r="AO16" s="32"/>
      <c r="AP16" s="26"/>
      <c r="AQ16" s="26"/>
      <c r="AR16" s="26"/>
      <c r="AS16" s="26"/>
      <c r="AT16" s="26"/>
      <c r="AU16" s="26"/>
      <c r="AV16" s="22"/>
      <c r="AW16" s="5"/>
      <c r="AX16" s="4"/>
      <c r="AY16" s="4"/>
      <c r="AZ16" s="4"/>
      <c r="BA16" s="4"/>
      <c r="BB16" s="4"/>
      <c r="BC16" s="4"/>
      <c r="BD16" s="4"/>
      <c r="BE16" s="26"/>
    </row>
    <row r="17" spans="1:57" ht="21" customHeight="1">
      <c r="A17" s="131"/>
      <c r="B17" s="82"/>
      <c r="C17" s="110"/>
      <c r="D17" s="15"/>
      <c r="E17" s="26">
        <f>E16/2</f>
        <v>2</v>
      </c>
      <c r="F17" s="15">
        <f aca="true" t="shared" si="3" ref="F17:P17">F16/2</f>
        <v>2</v>
      </c>
      <c r="G17" s="15">
        <f t="shared" si="3"/>
        <v>2</v>
      </c>
      <c r="H17" s="15">
        <f t="shared" si="3"/>
        <v>2</v>
      </c>
      <c r="I17" s="15">
        <f t="shared" si="3"/>
        <v>2</v>
      </c>
      <c r="J17" s="15">
        <f t="shared" si="3"/>
        <v>2</v>
      </c>
      <c r="K17" s="15">
        <f t="shared" si="3"/>
        <v>1</v>
      </c>
      <c r="L17" s="15">
        <f t="shared" si="3"/>
        <v>1</v>
      </c>
      <c r="M17" s="15">
        <f t="shared" si="3"/>
        <v>1</v>
      </c>
      <c r="N17" s="15">
        <f t="shared" si="3"/>
        <v>1</v>
      </c>
      <c r="O17" s="15">
        <f t="shared" si="3"/>
        <v>1</v>
      </c>
      <c r="P17" s="15">
        <f t="shared" si="3"/>
        <v>1</v>
      </c>
      <c r="Q17" s="26"/>
      <c r="R17" s="15"/>
      <c r="S17" s="15"/>
      <c r="T17" s="15"/>
      <c r="U17" s="2"/>
      <c r="V17" s="4"/>
      <c r="W17" s="4">
        <f t="shared" si="0"/>
        <v>18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2"/>
      <c r="AJ17" s="2"/>
      <c r="AK17" s="2"/>
      <c r="AL17" s="32"/>
      <c r="AM17" s="32"/>
      <c r="AN17" s="32"/>
      <c r="AO17" s="32"/>
      <c r="AP17" s="26"/>
      <c r="AQ17" s="26"/>
      <c r="AR17" s="26"/>
      <c r="AS17" s="26"/>
      <c r="AT17" s="26"/>
      <c r="AU17" s="26"/>
      <c r="AV17" s="22"/>
      <c r="AW17" s="5"/>
      <c r="AX17" s="4"/>
      <c r="AY17" s="4"/>
      <c r="AZ17" s="4"/>
      <c r="BA17" s="4"/>
      <c r="BB17" s="4"/>
      <c r="BC17" s="4"/>
      <c r="BD17" s="4"/>
      <c r="BE17" s="26"/>
    </row>
    <row r="18" spans="1:57" ht="33.75" customHeight="1">
      <c r="A18" s="131"/>
      <c r="B18" s="2" t="s">
        <v>22</v>
      </c>
      <c r="C18" s="13" t="s">
        <v>35</v>
      </c>
      <c r="D18" s="15"/>
      <c r="E18" s="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6"/>
      <c r="R18" s="15"/>
      <c r="S18" s="15"/>
      <c r="T18" s="15"/>
      <c r="U18" s="2"/>
      <c r="V18" s="4"/>
      <c r="W18" s="4"/>
      <c r="X18" s="15"/>
      <c r="Y18" s="15"/>
      <c r="Z18" s="15"/>
      <c r="AA18" s="15"/>
      <c r="AB18" s="15"/>
      <c r="AC18" s="15"/>
      <c r="AD18" s="15"/>
      <c r="AE18" s="15"/>
      <c r="AF18" s="15"/>
      <c r="AG18" s="2"/>
      <c r="AH18" s="2"/>
      <c r="AI18" s="2"/>
      <c r="AJ18" s="2"/>
      <c r="AK18" s="2"/>
      <c r="AL18" s="32"/>
      <c r="AM18" s="32"/>
      <c r="AN18" s="32"/>
      <c r="AO18" s="32"/>
      <c r="AP18" s="26"/>
      <c r="AQ18" s="26"/>
      <c r="AR18" s="26"/>
      <c r="AS18" s="26"/>
      <c r="AT18" s="26"/>
      <c r="AU18" s="26"/>
      <c r="AV18" s="22"/>
      <c r="AW18" s="5"/>
      <c r="AX18" s="4"/>
      <c r="AY18" s="4"/>
      <c r="AZ18" s="4"/>
      <c r="BA18" s="4"/>
      <c r="BB18" s="4"/>
      <c r="BC18" s="4"/>
      <c r="BD18" s="4"/>
      <c r="BE18" s="26"/>
    </row>
    <row r="19" spans="1:57" ht="20.25" customHeight="1">
      <c r="A19" s="131"/>
      <c r="B19" s="129" t="s">
        <v>38</v>
      </c>
      <c r="C19" s="123" t="s">
        <v>103</v>
      </c>
      <c r="D19" s="15" t="s">
        <v>61</v>
      </c>
      <c r="E19" s="22">
        <v>4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2">
        <v>4</v>
      </c>
      <c r="L19" s="2">
        <v>4</v>
      </c>
      <c r="M19" s="2">
        <v>4</v>
      </c>
      <c r="N19" s="2">
        <v>4</v>
      </c>
      <c r="O19" s="2">
        <v>4</v>
      </c>
      <c r="P19" s="2">
        <v>4</v>
      </c>
      <c r="Q19" s="22"/>
      <c r="R19" s="2"/>
      <c r="S19" s="2"/>
      <c r="T19" s="2"/>
      <c r="U19" s="2"/>
      <c r="V19" s="4"/>
      <c r="W19" s="5">
        <f t="shared" si="0"/>
        <v>48</v>
      </c>
      <c r="X19" s="15"/>
      <c r="Y19" s="15"/>
      <c r="Z19" s="15"/>
      <c r="AA19" s="15"/>
      <c r="AB19" s="15"/>
      <c r="AC19" s="15"/>
      <c r="AD19" s="15"/>
      <c r="AE19" s="15"/>
      <c r="AF19" s="15"/>
      <c r="AG19" s="2"/>
      <c r="AH19" s="2"/>
      <c r="AI19" s="2"/>
      <c r="AJ19" s="2"/>
      <c r="AK19" s="2"/>
      <c r="AL19" s="32"/>
      <c r="AM19" s="32"/>
      <c r="AN19" s="32"/>
      <c r="AO19" s="32"/>
      <c r="AP19" s="26"/>
      <c r="AQ19" s="26"/>
      <c r="AR19" s="26"/>
      <c r="AS19" s="26"/>
      <c r="AT19" s="26"/>
      <c r="AU19" s="26"/>
      <c r="AV19" s="22"/>
      <c r="AW19" s="5"/>
      <c r="AX19" s="4"/>
      <c r="AY19" s="4"/>
      <c r="AZ19" s="4"/>
      <c r="BA19" s="4"/>
      <c r="BB19" s="4"/>
      <c r="BC19" s="4"/>
      <c r="BD19" s="4"/>
      <c r="BE19" s="26"/>
    </row>
    <row r="20" spans="1:57" ht="20.25" customHeight="1">
      <c r="A20" s="131"/>
      <c r="B20" s="130"/>
      <c r="C20" s="124"/>
      <c r="D20" s="15"/>
      <c r="E20" s="26">
        <v>2</v>
      </c>
      <c r="F20" s="15">
        <f aca="true" t="shared" si="4" ref="F20:P20">F19/2</f>
        <v>2</v>
      </c>
      <c r="G20" s="15">
        <f t="shared" si="4"/>
        <v>2</v>
      </c>
      <c r="H20" s="15">
        <f t="shared" si="4"/>
        <v>2</v>
      </c>
      <c r="I20" s="15">
        <f t="shared" si="4"/>
        <v>2</v>
      </c>
      <c r="J20" s="15">
        <f t="shared" si="4"/>
        <v>2</v>
      </c>
      <c r="K20" s="15">
        <f t="shared" si="4"/>
        <v>2</v>
      </c>
      <c r="L20" s="15">
        <f t="shared" si="4"/>
        <v>2</v>
      </c>
      <c r="M20" s="15">
        <f t="shared" si="4"/>
        <v>2</v>
      </c>
      <c r="N20" s="15">
        <f t="shared" si="4"/>
        <v>2</v>
      </c>
      <c r="O20" s="15">
        <f t="shared" si="4"/>
        <v>2</v>
      </c>
      <c r="P20" s="15">
        <f t="shared" si="4"/>
        <v>2</v>
      </c>
      <c r="Q20" s="26"/>
      <c r="R20" s="15"/>
      <c r="S20" s="15"/>
      <c r="T20" s="2"/>
      <c r="U20" s="2"/>
      <c r="V20" s="4"/>
      <c r="W20" s="4">
        <f t="shared" si="0"/>
        <v>24</v>
      </c>
      <c r="X20" s="15"/>
      <c r="Y20" s="15"/>
      <c r="Z20" s="15"/>
      <c r="AA20" s="15"/>
      <c r="AB20" s="15"/>
      <c r="AC20" s="15"/>
      <c r="AD20" s="15"/>
      <c r="AE20" s="15"/>
      <c r="AF20" s="15"/>
      <c r="AG20" s="2"/>
      <c r="AH20" s="2"/>
      <c r="AI20" s="2"/>
      <c r="AJ20" s="2"/>
      <c r="AK20" s="2"/>
      <c r="AL20" s="32"/>
      <c r="AM20" s="32"/>
      <c r="AN20" s="32"/>
      <c r="AO20" s="32"/>
      <c r="AP20" s="26"/>
      <c r="AQ20" s="26"/>
      <c r="AR20" s="26"/>
      <c r="AS20" s="26"/>
      <c r="AT20" s="26"/>
      <c r="AU20" s="26"/>
      <c r="AV20" s="22"/>
      <c r="AW20" s="5"/>
      <c r="AX20" s="4"/>
      <c r="AY20" s="4"/>
      <c r="AZ20" s="4"/>
      <c r="BA20" s="4"/>
      <c r="BB20" s="4"/>
      <c r="BC20" s="4"/>
      <c r="BD20" s="4"/>
      <c r="BE20" s="26"/>
    </row>
    <row r="21" spans="1:57" ht="21" customHeight="1">
      <c r="A21" s="131"/>
      <c r="B21" s="129" t="s">
        <v>39</v>
      </c>
      <c r="C21" s="123" t="s">
        <v>104</v>
      </c>
      <c r="D21" s="15" t="s">
        <v>115</v>
      </c>
      <c r="E21" s="2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2"/>
      <c r="R21" s="2"/>
      <c r="S21" s="2"/>
      <c r="T21" s="2"/>
      <c r="U21" s="2"/>
      <c r="V21" s="4"/>
      <c r="W21" s="4"/>
      <c r="X21" s="2">
        <v>10</v>
      </c>
      <c r="Y21" s="2">
        <v>6</v>
      </c>
      <c r="Z21" s="2">
        <v>6</v>
      </c>
      <c r="AA21" s="2">
        <v>6</v>
      </c>
      <c r="AB21" s="2">
        <v>6</v>
      </c>
      <c r="AC21" s="2">
        <v>6</v>
      </c>
      <c r="AD21" s="2">
        <v>6</v>
      </c>
      <c r="AE21" s="2">
        <v>6</v>
      </c>
      <c r="AF21" s="2">
        <v>6</v>
      </c>
      <c r="AG21" s="2">
        <v>8</v>
      </c>
      <c r="AH21" s="2"/>
      <c r="AI21" s="2"/>
      <c r="AJ21" s="2"/>
      <c r="AK21" s="2"/>
      <c r="AL21" s="32"/>
      <c r="AM21" s="32"/>
      <c r="AN21" s="32"/>
      <c r="AO21" s="32"/>
      <c r="AP21" s="26"/>
      <c r="AQ21" s="26"/>
      <c r="AR21" s="26"/>
      <c r="AS21" s="26"/>
      <c r="AT21" s="26"/>
      <c r="AU21" s="26"/>
      <c r="AV21" s="22"/>
      <c r="AW21" s="5">
        <v>66</v>
      </c>
      <c r="AX21" s="4"/>
      <c r="AY21" s="4"/>
      <c r="AZ21" s="4"/>
      <c r="BA21" s="4"/>
      <c r="BB21" s="4"/>
      <c r="BC21" s="4"/>
      <c r="BD21" s="4"/>
      <c r="BE21" s="26"/>
    </row>
    <row r="22" spans="1:57" ht="21" customHeight="1">
      <c r="A22" s="131"/>
      <c r="B22" s="130"/>
      <c r="C22" s="124"/>
      <c r="D22" s="15"/>
      <c r="E22" s="2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2"/>
      <c r="R22" s="2"/>
      <c r="S22" s="2"/>
      <c r="T22" s="2"/>
      <c r="U22" s="2"/>
      <c r="V22" s="4"/>
      <c r="W22" s="4"/>
      <c r="X22" s="15">
        <v>1</v>
      </c>
      <c r="Y22" s="15">
        <f>Y21/2</f>
        <v>3</v>
      </c>
      <c r="Z22" s="15">
        <f aca="true" t="shared" si="5" ref="Z22:AG22">Z21/2</f>
        <v>3</v>
      </c>
      <c r="AA22" s="15">
        <f t="shared" si="5"/>
        <v>3</v>
      </c>
      <c r="AB22" s="15">
        <f t="shared" si="5"/>
        <v>3</v>
      </c>
      <c r="AC22" s="15">
        <f t="shared" si="5"/>
        <v>3</v>
      </c>
      <c r="AD22" s="15">
        <f t="shared" si="5"/>
        <v>3</v>
      </c>
      <c r="AE22" s="15">
        <f t="shared" si="5"/>
        <v>3</v>
      </c>
      <c r="AF22" s="15">
        <f t="shared" si="5"/>
        <v>3</v>
      </c>
      <c r="AG22" s="15">
        <f t="shared" si="5"/>
        <v>4</v>
      </c>
      <c r="AH22" s="15"/>
      <c r="AI22" s="2"/>
      <c r="AJ22" s="2"/>
      <c r="AK22" s="2"/>
      <c r="AL22" s="32"/>
      <c r="AM22" s="32"/>
      <c r="AN22" s="32"/>
      <c r="AO22" s="32"/>
      <c r="AP22" s="26"/>
      <c r="AQ22" s="26"/>
      <c r="AR22" s="26"/>
      <c r="AS22" s="26"/>
      <c r="AT22" s="26"/>
      <c r="AU22" s="26"/>
      <c r="AV22" s="22"/>
      <c r="AW22" s="5">
        <v>33</v>
      </c>
      <c r="AX22" s="4"/>
      <c r="AY22" s="4"/>
      <c r="AZ22" s="4"/>
      <c r="BA22" s="4"/>
      <c r="BB22" s="4"/>
      <c r="BC22" s="4"/>
      <c r="BD22" s="4"/>
      <c r="BE22" s="26"/>
    </row>
    <row r="23" spans="1:57" ht="21" customHeight="1">
      <c r="A23" s="131"/>
      <c r="B23" s="129" t="s">
        <v>70</v>
      </c>
      <c r="C23" s="123" t="s">
        <v>40</v>
      </c>
      <c r="D23" s="15" t="s">
        <v>116</v>
      </c>
      <c r="E23" s="2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2"/>
      <c r="R23" s="2"/>
      <c r="S23" s="2"/>
      <c r="T23" s="2"/>
      <c r="U23" s="2"/>
      <c r="V23" s="4"/>
      <c r="W23" s="4"/>
      <c r="X23" s="2">
        <v>8</v>
      </c>
      <c r="Y23" s="2">
        <v>8</v>
      </c>
      <c r="Z23" s="2">
        <v>6</v>
      </c>
      <c r="AA23" s="2">
        <v>6</v>
      </c>
      <c r="AB23" s="2">
        <v>6</v>
      </c>
      <c r="AC23" s="2">
        <v>6</v>
      </c>
      <c r="AD23" s="2">
        <v>6</v>
      </c>
      <c r="AE23" s="2">
        <v>6</v>
      </c>
      <c r="AF23" s="2">
        <v>6</v>
      </c>
      <c r="AG23" s="2">
        <v>6</v>
      </c>
      <c r="AH23" s="2"/>
      <c r="AI23" s="2"/>
      <c r="AJ23" s="2"/>
      <c r="AK23" s="2"/>
      <c r="AL23" s="32"/>
      <c r="AM23" s="32"/>
      <c r="AN23" s="32"/>
      <c r="AO23" s="32"/>
      <c r="AP23" s="26"/>
      <c r="AQ23" s="26"/>
      <c r="AR23" s="26"/>
      <c r="AS23" s="26"/>
      <c r="AT23" s="26"/>
      <c r="AU23" s="26"/>
      <c r="AV23" s="22"/>
      <c r="AW23" s="5">
        <v>64</v>
      </c>
      <c r="AX23" s="4"/>
      <c r="AY23" s="4"/>
      <c r="AZ23" s="4"/>
      <c r="BA23" s="4"/>
      <c r="BB23" s="4"/>
      <c r="BC23" s="4"/>
      <c r="BD23" s="4"/>
      <c r="BE23" s="26"/>
    </row>
    <row r="24" spans="1:57" ht="21" customHeight="1">
      <c r="A24" s="131"/>
      <c r="B24" s="130"/>
      <c r="C24" s="124"/>
      <c r="D24" s="15"/>
      <c r="E24" s="2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2"/>
      <c r="R24" s="2"/>
      <c r="S24" s="2"/>
      <c r="T24" s="2"/>
      <c r="U24" s="2"/>
      <c r="V24" s="4"/>
      <c r="W24" s="4"/>
      <c r="X24" s="15">
        <v>1</v>
      </c>
      <c r="Y24" s="15">
        <f>Y23/2</f>
        <v>4</v>
      </c>
      <c r="Z24" s="15">
        <f aca="true" t="shared" si="6" ref="Z24:AG24">Z23/2</f>
        <v>3</v>
      </c>
      <c r="AA24" s="15">
        <f t="shared" si="6"/>
        <v>3</v>
      </c>
      <c r="AB24" s="15">
        <f t="shared" si="6"/>
        <v>3</v>
      </c>
      <c r="AC24" s="15">
        <f t="shared" si="6"/>
        <v>3</v>
      </c>
      <c r="AD24" s="15">
        <f t="shared" si="6"/>
        <v>3</v>
      </c>
      <c r="AE24" s="15">
        <f t="shared" si="6"/>
        <v>3</v>
      </c>
      <c r="AF24" s="15">
        <f t="shared" si="6"/>
        <v>3</v>
      </c>
      <c r="AG24" s="15">
        <f t="shared" si="6"/>
        <v>3</v>
      </c>
      <c r="AH24" s="15"/>
      <c r="AI24" s="2"/>
      <c r="AJ24" s="2"/>
      <c r="AK24" s="2"/>
      <c r="AL24" s="32"/>
      <c r="AM24" s="32"/>
      <c r="AN24" s="32"/>
      <c r="AO24" s="32"/>
      <c r="AP24" s="26"/>
      <c r="AQ24" s="26"/>
      <c r="AR24" s="26"/>
      <c r="AS24" s="26"/>
      <c r="AT24" s="26"/>
      <c r="AU24" s="26"/>
      <c r="AV24" s="22"/>
      <c r="AW24" s="5">
        <v>32</v>
      </c>
      <c r="AX24" s="4"/>
      <c r="AY24" s="4"/>
      <c r="AZ24" s="4"/>
      <c r="BA24" s="4"/>
      <c r="BB24" s="4"/>
      <c r="BC24" s="4"/>
      <c r="BD24" s="4"/>
      <c r="BE24" s="26"/>
    </row>
    <row r="25" spans="1:57" ht="15.75" customHeight="1">
      <c r="A25" s="131"/>
      <c r="B25" s="129" t="s">
        <v>64</v>
      </c>
      <c r="C25" s="123" t="s">
        <v>105</v>
      </c>
      <c r="D25" s="15" t="s">
        <v>117</v>
      </c>
      <c r="E25" s="22">
        <v>4</v>
      </c>
      <c r="F25" s="2">
        <v>4</v>
      </c>
      <c r="G25" s="2">
        <v>4</v>
      </c>
      <c r="H25" s="2">
        <v>4</v>
      </c>
      <c r="I25" s="2">
        <v>4</v>
      </c>
      <c r="J25" s="2">
        <v>4</v>
      </c>
      <c r="K25" s="2">
        <v>4</v>
      </c>
      <c r="L25" s="2">
        <v>4</v>
      </c>
      <c r="M25" s="2">
        <v>4</v>
      </c>
      <c r="N25" s="2">
        <v>4</v>
      </c>
      <c r="O25" s="2">
        <v>4</v>
      </c>
      <c r="P25" s="2">
        <v>4</v>
      </c>
      <c r="Q25" s="22"/>
      <c r="R25" s="2"/>
      <c r="S25" s="2"/>
      <c r="T25" s="2"/>
      <c r="U25" s="2"/>
      <c r="V25" s="4"/>
      <c r="W25" s="5">
        <f t="shared" si="0"/>
        <v>48</v>
      </c>
      <c r="X25" s="2">
        <v>6</v>
      </c>
      <c r="Y25" s="2">
        <v>4</v>
      </c>
      <c r="Z25" s="2">
        <v>4</v>
      </c>
      <c r="AA25" s="2">
        <v>4</v>
      </c>
      <c r="AB25" s="2">
        <v>4</v>
      </c>
      <c r="AC25" s="2">
        <v>4</v>
      </c>
      <c r="AD25" s="2">
        <v>6</v>
      </c>
      <c r="AE25" s="2">
        <v>6</v>
      </c>
      <c r="AF25" s="2">
        <v>6</v>
      </c>
      <c r="AG25" s="2">
        <v>6</v>
      </c>
      <c r="AH25" s="2"/>
      <c r="AI25" s="2"/>
      <c r="AJ25" s="2"/>
      <c r="AK25" s="2"/>
      <c r="AL25" s="32"/>
      <c r="AM25" s="32"/>
      <c r="AN25" s="32"/>
      <c r="AO25" s="32"/>
      <c r="AP25" s="26"/>
      <c r="AQ25" s="26"/>
      <c r="AR25" s="26"/>
      <c r="AS25" s="26"/>
      <c r="AT25" s="26"/>
      <c r="AU25" s="26"/>
      <c r="AV25" s="22"/>
      <c r="AW25" s="5">
        <f>SUM(Y25:AH25)</f>
        <v>44</v>
      </c>
      <c r="AX25" s="4"/>
      <c r="AY25" s="4"/>
      <c r="AZ25" s="4"/>
      <c r="BA25" s="4"/>
      <c r="BB25" s="4"/>
      <c r="BC25" s="4"/>
      <c r="BD25" s="4"/>
      <c r="BE25" s="26"/>
    </row>
    <row r="26" spans="1:57" ht="18.75" customHeight="1">
      <c r="A26" s="131"/>
      <c r="B26" s="130"/>
      <c r="C26" s="124"/>
      <c r="D26" s="15"/>
      <c r="E26" s="26">
        <v>2</v>
      </c>
      <c r="F26" s="15">
        <f aca="true" t="shared" si="7" ref="F26:P26">F25/2</f>
        <v>2</v>
      </c>
      <c r="G26" s="15">
        <f t="shared" si="7"/>
        <v>2</v>
      </c>
      <c r="H26" s="15">
        <f t="shared" si="7"/>
        <v>2</v>
      </c>
      <c r="I26" s="15">
        <f t="shared" si="7"/>
        <v>2</v>
      </c>
      <c r="J26" s="15">
        <f t="shared" si="7"/>
        <v>2</v>
      </c>
      <c r="K26" s="15">
        <f t="shared" si="7"/>
        <v>2</v>
      </c>
      <c r="L26" s="15">
        <f t="shared" si="7"/>
        <v>2</v>
      </c>
      <c r="M26" s="15">
        <f t="shared" si="7"/>
        <v>2</v>
      </c>
      <c r="N26" s="15">
        <f t="shared" si="7"/>
        <v>2</v>
      </c>
      <c r="O26" s="15">
        <f t="shared" si="7"/>
        <v>2</v>
      </c>
      <c r="P26" s="15">
        <f t="shared" si="7"/>
        <v>2</v>
      </c>
      <c r="Q26" s="26"/>
      <c r="R26" s="15"/>
      <c r="S26" s="15"/>
      <c r="T26" s="2"/>
      <c r="U26" s="2"/>
      <c r="V26" s="4"/>
      <c r="W26" s="4">
        <f t="shared" si="0"/>
        <v>24</v>
      </c>
      <c r="X26" s="26">
        <f>X25/2</f>
        <v>3</v>
      </c>
      <c r="Y26" s="26">
        <f>Y25/2</f>
        <v>2</v>
      </c>
      <c r="Z26" s="26">
        <f aca="true" t="shared" si="8" ref="Z26:AG26">Z25/2</f>
        <v>2</v>
      </c>
      <c r="AA26" s="26">
        <f t="shared" si="8"/>
        <v>2</v>
      </c>
      <c r="AB26" s="26">
        <f t="shared" si="8"/>
        <v>2</v>
      </c>
      <c r="AC26" s="26">
        <f t="shared" si="8"/>
        <v>2</v>
      </c>
      <c r="AD26" s="26">
        <f t="shared" si="8"/>
        <v>3</v>
      </c>
      <c r="AE26" s="26">
        <f t="shared" si="8"/>
        <v>3</v>
      </c>
      <c r="AF26" s="26">
        <f t="shared" si="8"/>
        <v>3</v>
      </c>
      <c r="AG26" s="26">
        <f t="shared" si="8"/>
        <v>3</v>
      </c>
      <c r="AH26" s="26"/>
      <c r="AI26" s="2"/>
      <c r="AJ26" s="2"/>
      <c r="AK26" s="2"/>
      <c r="AL26" s="32"/>
      <c r="AM26" s="32"/>
      <c r="AN26" s="32"/>
      <c r="AO26" s="32"/>
      <c r="AP26" s="26"/>
      <c r="AQ26" s="26"/>
      <c r="AR26" s="26"/>
      <c r="AS26" s="26"/>
      <c r="AT26" s="26"/>
      <c r="AU26" s="26"/>
      <c r="AV26" s="22"/>
      <c r="AW26" s="5">
        <f>SUM(Y26:AH26)</f>
        <v>22</v>
      </c>
      <c r="AX26" s="4"/>
      <c r="AY26" s="4"/>
      <c r="AZ26" s="4"/>
      <c r="BA26" s="4"/>
      <c r="BB26" s="4"/>
      <c r="BC26" s="4"/>
      <c r="BD26" s="4"/>
      <c r="BE26" s="26"/>
    </row>
    <row r="27" spans="1:57" ht="21" customHeight="1">
      <c r="A27" s="131"/>
      <c r="B27" s="86" t="s">
        <v>19</v>
      </c>
      <c r="C27" s="84" t="s">
        <v>83</v>
      </c>
      <c r="D27" s="1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2"/>
      <c r="R27" s="2"/>
      <c r="S27" s="2"/>
      <c r="T27" s="2"/>
      <c r="U27" s="76" t="s">
        <v>60</v>
      </c>
      <c r="V27" s="4"/>
      <c r="W27" s="4"/>
      <c r="X27" s="61"/>
      <c r="Y27" s="61"/>
      <c r="Z27" s="61"/>
      <c r="AA27" s="61"/>
      <c r="AB27" s="15"/>
      <c r="AC27" s="15"/>
      <c r="AD27" s="15"/>
      <c r="AE27" s="15"/>
      <c r="AF27" s="15"/>
      <c r="AG27" s="2"/>
      <c r="AH27" s="43"/>
      <c r="AI27" s="43"/>
      <c r="AJ27" s="43"/>
      <c r="AK27" s="22"/>
      <c r="AL27" s="22"/>
      <c r="AM27" s="32"/>
      <c r="AN27" s="32"/>
      <c r="AO27" s="32"/>
      <c r="AP27" s="26"/>
      <c r="AQ27" s="26"/>
      <c r="AR27" s="26"/>
      <c r="AS27" s="26"/>
      <c r="AT27" s="26"/>
      <c r="AU27" s="26"/>
      <c r="AV27" s="22"/>
      <c r="AW27" s="5"/>
      <c r="AX27" s="4"/>
      <c r="AY27" s="4"/>
      <c r="AZ27" s="4"/>
      <c r="BA27" s="4"/>
      <c r="BB27" s="4"/>
      <c r="BC27" s="4"/>
      <c r="BD27" s="4"/>
      <c r="BE27" s="26"/>
    </row>
    <row r="28" spans="1:57" ht="27.75" customHeight="1">
      <c r="A28" s="131"/>
      <c r="B28" s="86"/>
      <c r="C28" s="84"/>
      <c r="D28" s="1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2"/>
      <c r="R28" s="2"/>
      <c r="S28" s="2"/>
      <c r="T28" s="2"/>
      <c r="U28" s="77"/>
      <c r="V28" s="4"/>
      <c r="W28" s="4"/>
      <c r="X28" s="61"/>
      <c r="Y28" s="61"/>
      <c r="Z28" s="61"/>
      <c r="AA28" s="61"/>
      <c r="AB28" s="15"/>
      <c r="AC28" s="15"/>
      <c r="AD28" s="15"/>
      <c r="AE28" s="15"/>
      <c r="AF28" s="15"/>
      <c r="AG28" s="2"/>
      <c r="AH28" s="43"/>
      <c r="AI28" s="22"/>
      <c r="AJ28" s="22"/>
      <c r="AK28" s="2"/>
      <c r="AL28" s="32"/>
      <c r="AM28" s="32"/>
      <c r="AN28" s="32"/>
      <c r="AO28" s="32"/>
      <c r="AP28" s="26"/>
      <c r="AQ28" s="26"/>
      <c r="AR28" s="26"/>
      <c r="AS28" s="26"/>
      <c r="AT28" s="26"/>
      <c r="AU28" s="26"/>
      <c r="AV28" s="22"/>
      <c r="AW28" s="5"/>
      <c r="AX28" s="4"/>
      <c r="AY28" s="4"/>
      <c r="AZ28" s="4"/>
      <c r="BA28" s="4"/>
      <c r="BB28" s="4"/>
      <c r="BC28" s="4"/>
      <c r="BD28" s="4"/>
      <c r="BE28" s="26"/>
    </row>
    <row r="29" spans="1:57" ht="20.25" customHeight="1">
      <c r="A29" s="131"/>
      <c r="B29" s="82" t="s">
        <v>24</v>
      </c>
      <c r="C29" s="78" t="s">
        <v>84</v>
      </c>
      <c r="D29" s="15" t="s">
        <v>106</v>
      </c>
      <c r="E29" s="2"/>
      <c r="F29" s="2">
        <v>6</v>
      </c>
      <c r="G29" s="2">
        <v>4</v>
      </c>
      <c r="H29" s="2">
        <v>4</v>
      </c>
      <c r="I29" s="2">
        <v>4</v>
      </c>
      <c r="J29" s="2">
        <v>6</v>
      </c>
      <c r="K29" s="2">
        <v>6</v>
      </c>
      <c r="L29" s="2">
        <v>6</v>
      </c>
      <c r="M29" s="2">
        <v>6</v>
      </c>
      <c r="N29" s="2">
        <v>6</v>
      </c>
      <c r="O29" s="2">
        <v>6</v>
      </c>
      <c r="P29" s="2">
        <v>6</v>
      </c>
      <c r="Q29" s="65" t="s">
        <v>25</v>
      </c>
      <c r="R29" s="70"/>
      <c r="S29" s="2"/>
      <c r="T29" s="2"/>
      <c r="U29" s="2"/>
      <c r="V29" s="4"/>
      <c r="W29" s="5">
        <f t="shared" si="0"/>
        <v>60</v>
      </c>
      <c r="X29" s="61"/>
      <c r="Y29" s="61"/>
      <c r="Z29" s="61"/>
      <c r="AA29" s="61"/>
      <c r="AB29" s="2"/>
      <c r="AC29" s="2"/>
      <c r="AD29" s="2"/>
      <c r="AE29" s="2"/>
      <c r="AF29" s="2"/>
      <c r="AG29" s="2"/>
      <c r="AH29" s="2"/>
      <c r="AI29" s="22"/>
      <c r="AJ29" s="22"/>
      <c r="AK29" s="2"/>
      <c r="AL29" s="32"/>
      <c r="AM29" s="32"/>
      <c r="AN29" s="32"/>
      <c r="AO29" s="32"/>
      <c r="AP29" s="26"/>
      <c r="AQ29" s="26"/>
      <c r="AR29" s="26"/>
      <c r="AS29" s="26"/>
      <c r="AT29" s="26"/>
      <c r="AU29" s="26"/>
      <c r="AV29" s="22"/>
      <c r="AW29" s="5"/>
      <c r="AX29" s="4"/>
      <c r="AY29" s="4"/>
      <c r="AZ29" s="4"/>
      <c r="BA29" s="4"/>
      <c r="BB29" s="4"/>
      <c r="BC29" s="4"/>
      <c r="BD29" s="4"/>
      <c r="BE29" s="26"/>
    </row>
    <row r="30" spans="1:57" ht="21" customHeight="1">
      <c r="A30" s="131"/>
      <c r="B30" s="82"/>
      <c r="C30" s="79"/>
      <c r="D30" s="15"/>
      <c r="E30" s="2"/>
      <c r="F30" s="15">
        <f>F29/2</f>
        <v>3</v>
      </c>
      <c r="G30" s="15">
        <f aca="true" t="shared" si="9" ref="G30:P30">G29/2</f>
        <v>2</v>
      </c>
      <c r="H30" s="15">
        <f t="shared" si="9"/>
        <v>2</v>
      </c>
      <c r="I30" s="15">
        <f t="shared" si="9"/>
        <v>2</v>
      </c>
      <c r="J30" s="15">
        <f t="shared" si="9"/>
        <v>3</v>
      </c>
      <c r="K30" s="15">
        <f t="shared" si="9"/>
        <v>3</v>
      </c>
      <c r="L30" s="15">
        <f t="shared" si="9"/>
        <v>3</v>
      </c>
      <c r="M30" s="15">
        <f t="shared" si="9"/>
        <v>3</v>
      </c>
      <c r="N30" s="15">
        <f t="shared" si="9"/>
        <v>3</v>
      </c>
      <c r="O30" s="15">
        <f t="shared" si="9"/>
        <v>3</v>
      </c>
      <c r="P30" s="15">
        <f t="shared" si="9"/>
        <v>3</v>
      </c>
      <c r="Q30" s="26"/>
      <c r="R30" s="15"/>
      <c r="S30" s="15"/>
      <c r="T30" s="15"/>
      <c r="U30" s="2"/>
      <c r="V30" s="4"/>
      <c r="W30" s="4">
        <f t="shared" si="0"/>
        <v>30</v>
      </c>
      <c r="X30" s="15"/>
      <c r="Y30" s="15"/>
      <c r="Z30" s="15"/>
      <c r="AA30" s="15"/>
      <c r="AB30" s="15"/>
      <c r="AC30" s="15"/>
      <c r="AD30" s="15"/>
      <c r="AE30" s="15"/>
      <c r="AF30" s="15"/>
      <c r="AG30" s="2"/>
      <c r="AH30" s="43"/>
      <c r="AI30" s="22"/>
      <c r="AJ30" s="22"/>
      <c r="AK30" s="2"/>
      <c r="AL30" s="32"/>
      <c r="AM30" s="32"/>
      <c r="AN30" s="32"/>
      <c r="AO30" s="32"/>
      <c r="AP30" s="26"/>
      <c r="AQ30" s="26"/>
      <c r="AR30" s="26"/>
      <c r="AS30" s="26"/>
      <c r="AT30" s="26"/>
      <c r="AU30" s="26"/>
      <c r="AV30" s="22"/>
      <c r="AW30" s="5"/>
      <c r="AX30" s="4"/>
      <c r="AY30" s="4"/>
      <c r="AZ30" s="4"/>
      <c r="BA30" s="4"/>
      <c r="BB30" s="4"/>
      <c r="BC30" s="4"/>
      <c r="BD30" s="4"/>
      <c r="BE30" s="26"/>
    </row>
    <row r="31" spans="1:57" ht="21" customHeight="1">
      <c r="A31" s="131"/>
      <c r="B31" s="59" t="s">
        <v>41</v>
      </c>
      <c r="C31" s="42"/>
      <c r="D31" s="15" t="s">
        <v>66</v>
      </c>
      <c r="E31" s="2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6"/>
      <c r="R31" s="15"/>
      <c r="S31" s="2">
        <v>18</v>
      </c>
      <c r="T31" s="2">
        <v>18</v>
      </c>
      <c r="U31" s="2"/>
      <c r="V31" s="4"/>
      <c r="W31" s="4">
        <v>36</v>
      </c>
      <c r="X31" s="15"/>
      <c r="Y31" s="15"/>
      <c r="Z31" s="15"/>
      <c r="AA31" s="15"/>
      <c r="AB31" s="15"/>
      <c r="AC31" s="15"/>
      <c r="AD31" s="15"/>
      <c r="AE31" s="15"/>
      <c r="AF31" s="15"/>
      <c r="AG31" s="2"/>
      <c r="AH31" s="43"/>
      <c r="AI31" s="22"/>
      <c r="AJ31" s="22"/>
      <c r="AK31" s="2"/>
      <c r="AL31" s="32"/>
      <c r="AM31" s="32"/>
      <c r="AN31" s="32"/>
      <c r="AO31" s="32"/>
      <c r="AP31" s="26"/>
      <c r="AQ31" s="26"/>
      <c r="AR31" s="26"/>
      <c r="AS31" s="26"/>
      <c r="AT31" s="26"/>
      <c r="AU31" s="26"/>
      <c r="AV31" s="22"/>
      <c r="AW31" s="5"/>
      <c r="AX31" s="4"/>
      <c r="AY31" s="4"/>
      <c r="AZ31" s="4"/>
      <c r="BA31" s="4"/>
      <c r="BB31" s="4"/>
      <c r="BC31" s="4"/>
      <c r="BD31" s="4"/>
      <c r="BE31" s="26"/>
    </row>
    <row r="32" spans="1:57" ht="21" customHeight="1">
      <c r="A32" s="131"/>
      <c r="B32" s="59" t="s">
        <v>42</v>
      </c>
      <c r="C32" s="42"/>
      <c r="D32" s="15" t="s">
        <v>66</v>
      </c>
      <c r="E32" s="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26"/>
      <c r="R32" s="15"/>
      <c r="S32" s="15"/>
      <c r="T32" s="2">
        <v>18</v>
      </c>
      <c r="U32" s="2">
        <v>18</v>
      </c>
      <c r="V32" s="4"/>
      <c r="W32" s="4">
        <v>36</v>
      </c>
      <c r="X32" s="15"/>
      <c r="Y32" s="15"/>
      <c r="Z32" s="15"/>
      <c r="AA32" s="15"/>
      <c r="AB32" s="15"/>
      <c r="AC32" s="15"/>
      <c r="AD32" s="15"/>
      <c r="AE32" s="15"/>
      <c r="AF32" s="15"/>
      <c r="AG32" s="2"/>
      <c r="AH32" s="43"/>
      <c r="AI32" s="22"/>
      <c r="AJ32" s="22"/>
      <c r="AK32" s="2"/>
      <c r="AL32" s="32"/>
      <c r="AM32" s="32"/>
      <c r="AN32" s="32"/>
      <c r="AO32" s="32"/>
      <c r="AP32" s="26"/>
      <c r="AQ32" s="26"/>
      <c r="AR32" s="26"/>
      <c r="AS32" s="26"/>
      <c r="AT32" s="26"/>
      <c r="AU32" s="26"/>
      <c r="AV32" s="22"/>
      <c r="AW32" s="5"/>
      <c r="AX32" s="4"/>
      <c r="AY32" s="4"/>
      <c r="AZ32" s="4"/>
      <c r="BA32" s="4"/>
      <c r="BB32" s="4"/>
      <c r="BC32" s="4"/>
      <c r="BD32" s="4"/>
      <c r="BE32" s="26"/>
    </row>
    <row r="33" spans="1:57" ht="21" customHeight="1">
      <c r="A33" s="131"/>
      <c r="B33" s="86" t="s">
        <v>51</v>
      </c>
      <c r="C33" s="85" t="s">
        <v>85</v>
      </c>
      <c r="D33" s="1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2"/>
      <c r="R33" s="2"/>
      <c r="S33" s="2"/>
      <c r="T33" s="2"/>
      <c r="U33" s="2"/>
      <c r="V33" s="4"/>
      <c r="W33" s="4">
        <f t="shared" si="0"/>
        <v>0</v>
      </c>
      <c r="X33" s="15"/>
      <c r="Y33" s="15"/>
      <c r="Z33" s="15"/>
      <c r="AA33" s="15"/>
      <c r="AB33" s="15"/>
      <c r="AC33" s="15"/>
      <c r="AD33" s="15"/>
      <c r="AE33" s="15"/>
      <c r="AF33" s="15"/>
      <c r="AG33" s="2"/>
      <c r="AH33" s="43"/>
      <c r="AI33" s="22"/>
      <c r="AJ33" s="63"/>
      <c r="AK33" s="73" t="s">
        <v>60</v>
      </c>
      <c r="AL33" s="32"/>
      <c r="AM33" s="32"/>
      <c r="AN33" s="32"/>
      <c r="AO33" s="32"/>
      <c r="AP33" s="26"/>
      <c r="AQ33" s="26"/>
      <c r="AR33" s="26"/>
      <c r="AS33" s="26"/>
      <c r="AT33" s="26"/>
      <c r="AU33" s="26"/>
      <c r="AV33" s="22"/>
      <c r="AW33" s="5"/>
      <c r="AX33" s="4"/>
      <c r="AY33" s="4"/>
      <c r="AZ33" s="4"/>
      <c r="BA33" s="4"/>
      <c r="BB33" s="4"/>
      <c r="BC33" s="4"/>
      <c r="BD33" s="4"/>
      <c r="BE33" s="26"/>
    </row>
    <row r="34" spans="1:57" ht="17.25" customHeight="1">
      <c r="A34" s="131"/>
      <c r="B34" s="86"/>
      <c r="C34" s="8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26"/>
      <c r="R34" s="15"/>
      <c r="S34" s="15"/>
      <c r="T34" s="15"/>
      <c r="U34" s="15"/>
      <c r="V34" s="4"/>
      <c r="W34" s="4">
        <f t="shared" si="0"/>
        <v>0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41"/>
      <c r="AI34" s="26"/>
      <c r="AJ34" s="63"/>
      <c r="AK34" s="72"/>
      <c r="AL34" s="38"/>
      <c r="AM34" s="38"/>
      <c r="AN34" s="38"/>
      <c r="AO34" s="38"/>
      <c r="AP34" s="26"/>
      <c r="AQ34" s="26"/>
      <c r="AR34" s="26"/>
      <c r="AS34" s="26"/>
      <c r="AT34" s="26"/>
      <c r="AU34" s="26"/>
      <c r="AV34" s="26"/>
      <c r="AW34" s="5"/>
      <c r="AX34" s="4"/>
      <c r="AY34" s="4"/>
      <c r="AZ34" s="4"/>
      <c r="BA34" s="4"/>
      <c r="BB34" s="4"/>
      <c r="BC34" s="4"/>
      <c r="BD34" s="4"/>
      <c r="BE34" s="26"/>
    </row>
    <row r="35" spans="1:57" ht="15.75" customHeight="1">
      <c r="A35" s="131"/>
      <c r="B35" s="82" t="s">
        <v>52</v>
      </c>
      <c r="C35" s="83" t="s">
        <v>86</v>
      </c>
      <c r="D35" s="15" t="s">
        <v>107</v>
      </c>
      <c r="E35" s="22">
        <v>6</v>
      </c>
      <c r="F35" s="2">
        <v>2</v>
      </c>
      <c r="G35" s="2">
        <v>6</v>
      </c>
      <c r="H35" s="2">
        <v>6</v>
      </c>
      <c r="I35" s="2">
        <v>6</v>
      </c>
      <c r="J35" s="2">
        <v>6</v>
      </c>
      <c r="K35" s="2">
        <v>6</v>
      </c>
      <c r="L35" s="2">
        <v>6</v>
      </c>
      <c r="M35" s="2">
        <v>4</v>
      </c>
      <c r="N35" s="2">
        <v>4</v>
      </c>
      <c r="O35" s="2">
        <v>4</v>
      </c>
      <c r="P35" s="2">
        <v>4</v>
      </c>
      <c r="Q35" s="22"/>
      <c r="R35" s="2"/>
      <c r="S35" s="2"/>
      <c r="T35" s="2"/>
      <c r="U35" s="2"/>
      <c r="V35" s="4"/>
      <c r="W35" s="5">
        <f t="shared" si="0"/>
        <v>60</v>
      </c>
      <c r="X35" s="2">
        <v>6</v>
      </c>
      <c r="Y35" s="2">
        <v>6</v>
      </c>
      <c r="Z35" s="2">
        <v>6</v>
      </c>
      <c r="AA35" s="2">
        <v>6</v>
      </c>
      <c r="AB35" s="2">
        <v>6</v>
      </c>
      <c r="AC35" s="2">
        <v>6</v>
      </c>
      <c r="AD35" s="2">
        <v>6</v>
      </c>
      <c r="AE35" s="2">
        <v>6</v>
      </c>
      <c r="AF35" s="2">
        <v>6</v>
      </c>
      <c r="AG35" s="2">
        <v>6</v>
      </c>
      <c r="AH35" s="43"/>
      <c r="AI35" s="22"/>
      <c r="AJ35" s="22"/>
      <c r="AK35" s="2"/>
      <c r="AL35" s="32"/>
      <c r="AM35" s="32"/>
      <c r="AN35" s="32"/>
      <c r="AO35" s="32"/>
      <c r="AP35" s="26"/>
      <c r="AQ35" s="26"/>
      <c r="AR35" s="26"/>
      <c r="AS35" s="26"/>
      <c r="AT35" s="26"/>
      <c r="AU35" s="26"/>
      <c r="AV35" s="22"/>
      <c r="AW35" s="5">
        <f>SUM(Y35:AH35)</f>
        <v>54</v>
      </c>
      <c r="AX35" s="4"/>
      <c r="AY35" s="4"/>
      <c r="AZ35" s="4"/>
      <c r="BA35" s="4"/>
      <c r="BB35" s="4"/>
      <c r="BC35" s="4"/>
      <c r="BD35" s="4"/>
      <c r="BE35" s="26"/>
    </row>
    <row r="36" spans="1:57" ht="18.75" customHeight="1">
      <c r="A36" s="131"/>
      <c r="B36" s="82"/>
      <c r="C36" s="83"/>
      <c r="D36" s="15"/>
      <c r="E36" s="15">
        <f aca="true" t="shared" si="10" ref="E36:P36">E35/2</f>
        <v>3</v>
      </c>
      <c r="F36" s="15">
        <f t="shared" si="10"/>
        <v>1</v>
      </c>
      <c r="G36" s="15">
        <f t="shared" si="10"/>
        <v>3</v>
      </c>
      <c r="H36" s="15">
        <f t="shared" si="10"/>
        <v>3</v>
      </c>
      <c r="I36" s="15">
        <f t="shared" si="10"/>
        <v>3</v>
      </c>
      <c r="J36" s="15">
        <f t="shared" si="10"/>
        <v>3</v>
      </c>
      <c r="K36" s="15">
        <f t="shared" si="10"/>
        <v>3</v>
      </c>
      <c r="L36" s="15">
        <f t="shared" si="10"/>
        <v>3</v>
      </c>
      <c r="M36" s="15">
        <f t="shared" si="10"/>
        <v>2</v>
      </c>
      <c r="N36" s="15">
        <f t="shared" si="10"/>
        <v>2</v>
      </c>
      <c r="O36" s="15">
        <f t="shared" si="10"/>
        <v>2</v>
      </c>
      <c r="P36" s="15">
        <f t="shared" si="10"/>
        <v>2</v>
      </c>
      <c r="Q36" s="26"/>
      <c r="R36" s="15"/>
      <c r="S36" s="15"/>
      <c r="T36" s="15"/>
      <c r="U36" s="15"/>
      <c r="V36" s="4"/>
      <c r="W36" s="4">
        <f t="shared" si="0"/>
        <v>30</v>
      </c>
      <c r="X36" s="15">
        <f>X35/2</f>
        <v>3</v>
      </c>
      <c r="Y36" s="15">
        <f>Y35/2</f>
        <v>3</v>
      </c>
      <c r="Z36" s="15">
        <f aca="true" t="shared" si="11" ref="Z36:AG36">Z35/2</f>
        <v>3</v>
      </c>
      <c r="AA36" s="15">
        <f t="shared" si="11"/>
        <v>3</v>
      </c>
      <c r="AB36" s="15">
        <f t="shared" si="11"/>
        <v>3</v>
      </c>
      <c r="AC36" s="15">
        <f t="shared" si="11"/>
        <v>3</v>
      </c>
      <c r="AD36" s="15">
        <f t="shared" si="11"/>
        <v>3</v>
      </c>
      <c r="AE36" s="15">
        <f t="shared" si="11"/>
        <v>3</v>
      </c>
      <c r="AF36" s="15">
        <f t="shared" si="11"/>
        <v>3</v>
      </c>
      <c r="AG36" s="15">
        <f t="shared" si="11"/>
        <v>3</v>
      </c>
      <c r="AH36" s="15"/>
      <c r="AI36" s="26"/>
      <c r="AJ36" s="26"/>
      <c r="AK36" s="15"/>
      <c r="AL36" s="38"/>
      <c r="AM36" s="38"/>
      <c r="AN36" s="38"/>
      <c r="AO36" s="38"/>
      <c r="AP36" s="26"/>
      <c r="AQ36" s="26"/>
      <c r="AR36" s="26"/>
      <c r="AS36" s="26"/>
      <c r="AT36" s="26"/>
      <c r="AU36" s="26"/>
      <c r="AV36" s="26"/>
      <c r="AW36" s="5">
        <f>SUM(Y36:AH36)</f>
        <v>27</v>
      </c>
      <c r="AX36" s="4"/>
      <c r="AY36" s="4"/>
      <c r="AZ36" s="4"/>
      <c r="BA36" s="4"/>
      <c r="BB36" s="4"/>
      <c r="BC36" s="4"/>
      <c r="BD36" s="4"/>
      <c r="BE36" s="26"/>
    </row>
    <row r="37" spans="1:57" ht="15.75">
      <c r="A37" s="131"/>
      <c r="B37" s="2" t="s">
        <v>53</v>
      </c>
      <c r="C37" s="15"/>
      <c r="D37" s="15" t="s">
        <v>65</v>
      </c>
      <c r="E37" s="2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2"/>
      <c r="R37" s="2"/>
      <c r="S37" s="2"/>
      <c r="T37" s="2"/>
      <c r="U37" s="2"/>
      <c r="V37" s="4"/>
      <c r="W37" s="4">
        <f t="shared" si="0"/>
        <v>0</v>
      </c>
      <c r="X37" s="15"/>
      <c r="Y37" s="15"/>
      <c r="Z37" s="15"/>
      <c r="AA37" s="15"/>
      <c r="AB37" s="15"/>
      <c r="AC37" s="15"/>
      <c r="AD37" s="15"/>
      <c r="AE37" s="15"/>
      <c r="AF37" s="15"/>
      <c r="AG37" s="22"/>
      <c r="AH37" s="43">
        <v>36</v>
      </c>
      <c r="AI37" s="22"/>
      <c r="AJ37" s="22"/>
      <c r="AK37" s="2"/>
      <c r="AL37" s="32"/>
      <c r="AM37" s="32"/>
      <c r="AN37" s="32"/>
      <c r="AO37" s="32"/>
      <c r="AP37" s="26"/>
      <c r="AQ37" s="26"/>
      <c r="AR37" s="26"/>
      <c r="AS37" s="26"/>
      <c r="AT37" s="26"/>
      <c r="AU37" s="26"/>
      <c r="AV37" s="22"/>
      <c r="AW37" s="4">
        <v>36</v>
      </c>
      <c r="AX37" s="4"/>
      <c r="AY37" s="4"/>
      <c r="AZ37" s="4"/>
      <c r="BA37" s="4"/>
      <c r="BB37" s="4"/>
      <c r="BC37" s="4"/>
      <c r="BD37" s="4"/>
      <c r="BE37" s="26"/>
    </row>
    <row r="38" spans="1:57" ht="15.75">
      <c r="A38" s="131"/>
      <c r="B38" s="2" t="s">
        <v>54</v>
      </c>
      <c r="C38" s="15"/>
      <c r="D38" s="15" t="s">
        <v>65</v>
      </c>
      <c r="E38" s="2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2"/>
      <c r="R38" s="2"/>
      <c r="S38" s="2"/>
      <c r="T38" s="2"/>
      <c r="U38" s="2"/>
      <c r="V38" s="4"/>
      <c r="W38" s="4">
        <f t="shared" si="0"/>
        <v>0</v>
      </c>
      <c r="X38" s="15"/>
      <c r="Y38" s="15"/>
      <c r="Z38" s="15"/>
      <c r="AA38" s="15"/>
      <c r="AB38" s="15"/>
      <c r="AC38" s="15"/>
      <c r="AE38" s="15"/>
      <c r="AF38" s="15"/>
      <c r="AG38" s="2"/>
      <c r="AH38" s="43"/>
      <c r="AI38" s="22">
        <v>36</v>
      </c>
      <c r="AJ38" s="2"/>
      <c r="AK38" s="2"/>
      <c r="AL38" s="32"/>
      <c r="AM38" s="32"/>
      <c r="AN38" s="32"/>
      <c r="AO38" s="32"/>
      <c r="AP38" s="26"/>
      <c r="AQ38" s="26"/>
      <c r="AR38" s="26"/>
      <c r="AS38" s="26"/>
      <c r="AT38" s="26"/>
      <c r="AU38" s="26"/>
      <c r="AV38" s="22"/>
      <c r="AW38" s="4">
        <v>36</v>
      </c>
      <c r="AX38" s="4"/>
      <c r="AY38" s="4"/>
      <c r="AZ38" s="4"/>
      <c r="BA38" s="4"/>
      <c r="BB38" s="4"/>
      <c r="BC38" s="4"/>
      <c r="BD38" s="4"/>
      <c r="BE38" s="26"/>
    </row>
    <row r="39" spans="1:57" ht="15.75">
      <c r="A39" s="131"/>
      <c r="B39" s="121" t="s">
        <v>87</v>
      </c>
      <c r="C39" s="100" t="s">
        <v>108</v>
      </c>
      <c r="D39" s="15"/>
      <c r="E39" s="2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2"/>
      <c r="R39" s="2"/>
      <c r="S39" s="2"/>
      <c r="T39" s="2"/>
      <c r="U39" s="2"/>
      <c r="V39" s="4"/>
      <c r="W39" s="4">
        <f t="shared" si="0"/>
        <v>0</v>
      </c>
      <c r="X39" s="15"/>
      <c r="Y39" s="15"/>
      <c r="Z39" s="15"/>
      <c r="AA39" s="15"/>
      <c r="AB39" s="15"/>
      <c r="AC39" s="15"/>
      <c r="AD39" s="15"/>
      <c r="AE39" s="15"/>
      <c r="AF39" s="15"/>
      <c r="AG39" s="2"/>
      <c r="AH39" s="43"/>
      <c r="AI39" s="2"/>
      <c r="AJ39" s="22"/>
      <c r="AK39" s="76" t="s">
        <v>60</v>
      </c>
      <c r="AM39" s="32"/>
      <c r="AN39" s="32"/>
      <c r="AO39" s="32"/>
      <c r="AP39" s="26"/>
      <c r="AQ39" s="26"/>
      <c r="AR39" s="26"/>
      <c r="AS39" s="26"/>
      <c r="AT39" s="26"/>
      <c r="AU39" s="26"/>
      <c r="AV39" s="22"/>
      <c r="AW39" s="5"/>
      <c r="AX39" s="4"/>
      <c r="AY39" s="4"/>
      <c r="AZ39" s="4"/>
      <c r="BA39" s="4"/>
      <c r="BB39" s="4"/>
      <c r="BC39" s="4"/>
      <c r="BD39" s="4"/>
      <c r="BE39" s="26"/>
    </row>
    <row r="40" spans="1:57" ht="17.25" customHeight="1">
      <c r="A40" s="131"/>
      <c r="B40" s="122"/>
      <c r="C40" s="102"/>
      <c r="D40" s="15"/>
      <c r="E40" s="2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2"/>
      <c r="R40" s="2"/>
      <c r="S40" s="2"/>
      <c r="T40" s="2"/>
      <c r="U40" s="2"/>
      <c r="V40" s="4"/>
      <c r="W40" s="4">
        <f t="shared" si="0"/>
        <v>0</v>
      </c>
      <c r="X40" s="15"/>
      <c r="Y40" s="15"/>
      <c r="Z40" s="15"/>
      <c r="AA40" s="15"/>
      <c r="AB40" s="15"/>
      <c r="AC40" s="15"/>
      <c r="AD40" s="15"/>
      <c r="AE40" s="15"/>
      <c r="AF40" s="15"/>
      <c r="AG40" s="2"/>
      <c r="AH40" s="43"/>
      <c r="AI40" s="2"/>
      <c r="AK40" s="77"/>
      <c r="AM40" s="32"/>
      <c r="AN40" s="32"/>
      <c r="AO40" s="32"/>
      <c r="AP40" s="26"/>
      <c r="AQ40" s="26"/>
      <c r="AR40" s="26"/>
      <c r="AS40" s="26"/>
      <c r="AT40" s="26"/>
      <c r="AU40" s="26"/>
      <c r="AV40" s="22"/>
      <c r="AW40" s="5"/>
      <c r="AX40" s="4"/>
      <c r="AY40" s="4"/>
      <c r="AZ40" s="4"/>
      <c r="BA40" s="4"/>
      <c r="BB40" s="4"/>
      <c r="BC40" s="4"/>
      <c r="BD40" s="4"/>
      <c r="BE40" s="26"/>
    </row>
    <row r="41" spans="1:57" ht="15.75">
      <c r="A41" s="131"/>
      <c r="B41" s="129" t="s">
        <v>109</v>
      </c>
      <c r="C41" s="123" t="s">
        <v>110</v>
      </c>
      <c r="D41" s="15" t="s">
        <v>113</v>
      </c>
      <c r="E41" s="22">
        <v>10</v>
      </c>
      <c r="F41" s="2">
        <v>8</v>
      </c>
      <c r="G41" s="2">
        <v>6</v>
      </c>
      <c r="H41" s="2">
        <v>6</v>
      </c>
      <c r="I41" s="2">
        <v>6</v>
      </c>
      <c r="J41" s="2">
        <v>4</v>
      </c>
      <c r="K41" s="2">
        <v>6</v>
      </c>
      <c r="L41" s="2">
        <v>6</v>
      </c>
      <c r="M41" s="2">
        <v>8</v>
      </c>
      <c r="N41" s="2">
        <v>8</v>
      </c>
      <c r="O41" s="2">
        <v>8</v>
      </c>
      <c r="P41" s="2">
        <v>8</v>
      </c>
      <c r="Q41" s="22"/>
      <c r="R41" s="2"/>
      <c r="S41" s="2"/>
      <c r="T41" s="2"/>
      <c r="U41" s="2"/>
      <c r="V41" s="4"/>
      <c r="W41" s="5">
        <f t="shared" si="0"/>
        <v>84</v>
      </c>
      <c r="X41" s="2">
        <v>2</v>
      </c>
      <c r="Y41" s="2">
        <v>8</v>
      </c>
      <c r="Z41" s="2">
        <v>10</v>
      </c>
      <c r="AA41" s="2">
        <v>10</v>
      </c>
      <c r="AB41" s="2">
        <v>10</v>
      </c>
      <c r="AC41" s="2">
        <v>10</v>
      </c>
      <c r="AD41" s="2">
        <v>8</v>
      </c>
      <c r="AE41" s="2">
        <v>8</v>
      </c>
      <c r="AF41" s="2">
        <v>8</v>
      </c>
      <c r="AG41" s="2">
        <v>6</v>
      </c>
      <c r="AH41" s="43"/>
      <c r="AI41" s="2"/>
      <c r="AJ41" s="2"/>
      <c r="AK41" s="2"/>
      <c r="AL41" s="32"/>
      <c r="AM41" s="32"/>
      <c r="AN41" s="32"/>
      <c r="AO41" s="32"/>
      <c r="AP41" s="26"/>
      <c r="AQ41" s="26"/>
      <c r="AR41" s="26"/>
      <c r="AS41" s="26"/>
      <c r="AT41" s="26"/>
      <c r="AU41" s="26"/>
      <c r="AV41" s="22"/>
      <c r="AW41" s="5">
        <f>SUM(Y41:AH41)</f>
        <v>78</v>
      </c>
      <c r="AX41" s="4"/>
      <c r="AY41" s="4"/>
      <c r="AZ41" s="4"/>
      <c r="BA41" s="4"/>
      <c r="BB41" s="4"/>
      <c r="BC41" s="4"/>
      <c r="BD41" s="4"/>
      <c r="BE41" s="26"/>
    </row>
    <row r="42" spans="1:57" ht="18.75" customHeight="1">
      <c r="A42" s="131"/>
      <c r="B42" s="130"/>
      <c r="C42" s="124"/>
      <c r="D42" s="15"/>
      <c r="E42" s="15">
        <f>E41/2</f>
        <v>5</v>
      </c>
      <c r="F42" s="15">
        <f>F41/2</f>
        <v>4</v>
      </c>
      <c r="G42" s="15">
        <f aca="true" t="shared" si="12" ref="G42:P42">G41/2</f>
        <v>3</v>
      </c>
      <c r="H42" s="15">
        <f t="shared" si="12"/>
        <v>3</v>
      </c>
      <c r="I42" s="15">
        <f t="shared" si="12"/>
        <v>3</v>
      </c>
      <c r="J42" s="15">
        <f t="shared" si="12"/>
        <v>2</v>
      </c>
      <c r="K42" s="15">
        <f t="shared" si="12"/>
        <v>3</v>
      </c>
      <c r="L42" s="15">
        <f t="shared" si="12"/>
        <v>3</v>
      </c>
      <c r="M42" s="15">
        <f t="shared" si="12"/>
        <v>4</v>
      </c>
      <c r="N42" s="15">
        <f t="shared" si="12"/>
        <v>4</v>
      </c>
      <c r="O42" s="15">
        <f t="shared" si="12"/>
        <v>4</v>
      </c>
      <c r="P42" s="15">
        <f t="shared" si="12"/>
        <v>4</v>
      </c>
      <c r="Q42" s="15"/>
      <c r="R42" s="2"/>
      <c r="S42" s="2"/>
      <c r="T42" s="2"/>
      <c r="U42" s="2"/>
      <c r="V42" s="4"/>
      <c r="W42" s="4">
        <f t="shared" si="0"/>
        <v>42</v>
      </c>
      <c r="X42" s="15">
        <f>X41/2</f>
        <v>1</v>
      </c>
      <c r="Y42" s="15">
        <f>Y41/2</f>
        <v>4</v>
      </c>
      <c r="Z42" s="15">
        <f aca="true" t="shared" si="13" ref="Z42:AG42">Z41/2</f>
        <v>5</v>
      </c>
      <c r="AA42" s="15">
        <f t="shared" si="13"/>
        <v>5</v>
      </c>
      <c r="AB42" s="15">
        <f t="shared" si="13"/>
        <v>5</v>
      </c>
      <c r="AC42" s="15">
        <f t="shared" si="13"/>
        <v>5</v>
      </c>
      <c r="AD42" s="15">
        <f t="shared" si="13"/>
        <v>4</v>
      </c>
      <c r="AE42" s="15">
        <f t="shared" si="13"/>
        <v>4</v>
      </c>
      <c r="AF42" s="15">
        <f t="shared" si="13"/>
        <v>4</v>
      </c>
      <c r="AG42" s="15">
        <f t="shared" si="13"/>
        <v>3</v>
      </c>
      <c r="AH42" s="15"/>
      <c r="AI42" s="2"/>
      <c r="AJ42" s="2"/>
      <c r="AK42" s="2"/>
      <c r="AL42" s="32"/>
      <c r="AM42" s="32"/>
      <c r="AN42" s="32"/>
      <c r="AO42" s="32"/>
      <c r="AP42" s="26"/>
      <c r="AQ42" s="26"/>
      <c r="AR42" s="26"/>
      <c r="AS42" s="26"/>
      <c r="AT42" s="26"/>
      <c r="AU42" s="26"/>
      <c r="AV42" s="22"/>
      <c r="AW42" s="5">
        <f>SUM(Y42:AH42)</f>
        <v>39</v>
      </c>
      <c r="AX42" s="4"/>
      <c r="AY42" s="4"/>
      <c r="AZ42" s="4"/>
      <c r="BA42" s="4"/>
      <c r="BB42" s="4"/>
      <c r="BC42" s="4"/>
      <c r="BD42" s="4"/>
      <c r="BE42" s="26"/>
    </row>
    <row r="43" spans="1:57" ht="15.75">
      <c r="A43" s="131"/>
      <c r="B43" s="2" t="s">
        <v>111</v>
      </c>
      <c r="C43" s="15"/>
      <c r="D43" s="15" t="s">
        <v>114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2">
        <v>18</v>
      </c>
      <c r="R43" s="2">
        <v>36</v>
      </c>
      <c r="S43" s="2">
        <v>18</v>
      </c>
      <c r="T43" s="2"/>
      <c r="U43" s="2"/>
      <c r="V43" s="4"/>
      <c r="W43" s="4">
        <v>72</v>
      </c>
      <c r="X43" s="15"/>
      <c r="Y43" s="15"/>
      <c r="Z43" s="15"/>
      <c r="AA43" s="15"/>
      <c r="AB43" s="15"/>
      <c r="AC43" s="15"/>
      <c r="AD43" s="15"/>
      <c r="AE43" s="15"/>
      <c r="AF43" s="15"/>
      <c r="AG43" s="2"/>
      <c r="AH43" s="43"/>
      <c r="AI43" s="2"/>
      <c r="AJ43" s="2"/>
      <c r="AK43" s="2"/>
      <c r="AL43" s="32"/>
      <c r="AM43" s="32"/>
      <c r="AN43" s="32"/>
      <c r="AO43" s="32"/>
      <c r="AP43" s="26"/>
      <c r="AQ43" s="26"/>
      <c r="AR43" s="26"/>
      <c r="AS43" s="26"/>
      <c r="AT43" s="26"/>
      <c r="AU43" s="26"/>
      <c r="AV43" s="22"/>
      <c r="AW43" s="4"/>
      <c r="AX43" s="4"/>
      <c r="AY43" s="4"/>
      <c r="AZ43" s="4"/>
      <c r="BA43" s="4"/>
      <c r="BB43" s="4"/>
      <c r="BC43" s="4"/>
      <c r="BD43" s="4"/>
      <c r="BE43" s="26"/>
    </row>
    <row r="44" spans="1:57" ht="15.75">
      <c r="A44" s="131"/>
      <c r="B44" s="2" t="s">
        <v>112</v>
      </c>
      <c r="C44" s="15"/>
      <c r="D44" s="15" t="s">
        <v>65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2"/>
      <c r="R44" s="2"/>
      <c r="S44" s="2"/>
      <c r="T44" s="2"/>
      <c r="U44" s="2"/>
      <c r="V44" s="4"/>
      <c r="W44" s="4"/>
      <c r="X44" s="15"/>
      <c r="Y44" s="15"/>
      <c r="Z44" s="15"/>
      <c r="AA44" s="15"/>
      <c r="AB44" s="15"/>
      <c r="AC44" s="15"/>
      <c r="AD44" s="15"/>
      <c r="AE44" s="15"/>
      <c r="AF44" s="15"/>
      <c r="AG44" s="2"/>
      <c r="AH44" s="43"/>
      <c r="AI44" s="2"/>
      <c r="AJ44" s="2">
        <v>36</v>
      </c>
      <c r="AK44" s="2"/>
      <c r="AL44" s="32"/>
      <c r="AM44" s="32"/>
      <c r="AN44" s="32"/>
      <c r="AO44" s="32"/>
      <c r="AP44" s="26"/>
      <c r="AQ44" s="26"/>
      <c r="AR44" s="26"/>
      <c r="AS44" s="26"/>
      <c r="AT44" s="26"/>
      <c r="AU44" s="26"/>
      <c r="AV44" s="22"/>
      <c r="AW44" s="4">
        <v>36</v>
      </c>
      <c r="AX44" s="4"/>
      <c r="AY44" s="4"/>
      <c r="AZ44" s="4"/>
      <c r="BA44" s="4"/>
      <c r="BB44" s="4"/>
      <c r="BC44" s="4"/>
      <c r="BD44" s="4"/>
      <c r="BE44" s="26"/>
    </row>
    <row r="45" spans="1:57" ht="15.75">
      <c r="A45" s="131"/>
      <c r="B45" s="29" t="s">
        <v>75</v>
      </c>
      <c r="C45" s="30"/>
      <c r="D45" s="39" t="s">
        <v>76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24"/>
      <c r="R45" s="40"/>
      <c r="S45" s="40"/>
      <c r="T45" s="40"/>
      <c r="U45" s="40"/>
      <c r="V45" s="4"/>
      <c r="W45" s="5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24"/>
      <c r="AJ45" s="24"/>
      <c r="AK45" s="24"/>
      <c r="AL45" s="31">
        <v>36</v>
      </c>
      <c r="AM45" s="31">
        <v>36</v>
      </c>
      <c r="AN45" s="31">
        <v>36</v>
      </c>
      <c r="AO45" s="31">
        <v>36</v>
      </c>
      <c r="AP45" s="24"/>
      <c r="AQ45" s="24"/>
      <c r="AR45" s="24"/>
      <c r="AS45" s="24"/>
      <c r="AT45" s="24"/>
      <c r="AU45" s="24"/>
      <c r="AV45" s="22"/>
      <c r="AW45" s="4"/>
      <c r="AX45" s="4"/>
      <c r="AY45" s="4"/>
      <c r="AZ45" s="4"/>
      <c r="BA45" s="4"/>
      <c r="BB45" s="4"/>
      <c r="BC45" s="4"/>
      <c r="BD45" s="4"/>
      <c r="BE45" s="26"/>
    </row>
    <row r="46" spans="1:57" ht="15.75">
      <c r="A46" s="131"/>
      <c r="B46" s="29"/>
      <c r="C46" s="30" t="s">
        <v>77</v>
      </c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24"/>
      <c r="R46" s="40"/>
      <c r="S46" s="40"/>
      <c r="T46" s="40"/>
      <c r="U46" s="40"/>
      <c r="V46" s="4"/>
      <c r="W46" s="5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24"/>
      <c r="AJ46" s="24"/>
      <c r="AK46" s="24"/>
      <c r="AL46" s="31"/>
      <c r="AM46" s="31"/>
      <c r="AN46" s="31"/>
      <c r="AO46" s="31"/>
      <c r="AP46" s="24">
        <v>36</v>
      </c>
      <c r="AQ46" s="24">
        <v>36</v>
      </c>
      <c r="AR46" s="24">
        <v>36</v>
      </c>
      <c r="AS46" s="24">
        <v>36</v>
      </c>
      <c r="AT46" s="24"/>
      <c r="AU46" s="24"/>
      <c r="AV46" s="22"/>
      <c r="AW46" s="4"/>
      <c r="AX46" s="4"/>
      <c r="AY46" s="4"/>
      <c r="AZ46" s="4"/>
      <c r="BA46" s="4"/>
      <c r="BB46" s="4"/>
      <c r="BC46" s="4"/>
      <c r="BD46" s="4"/>
      <c r="BE46" s="26"/>
    </row>
    <row r="47" spans="1:57" ht="15.75">
      <c r="A47" s="131"/>
      <c r="B47" s="29"/>
      <c r="C47" s="30" t="s">
        <v>78</v>
      </c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24"/>
      <c r="R47" s="40"/>
      <c r="S47" s="40"/>
      <c r="T47" s="40"/>
      <c r="U47" s="40"/>
      <c r="V47" s="4"/>
      <c r="W47" s="5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24"/>
      <c r="AJ47" s="24"/>
      <c r="AK47" s="24"/>
      <c r="AL47" s="31"/>
      <c r="AM47" s="31"/>
      <c r="AN47" s="31"/>
      <c r="AO47" s="31"/>
      <c r="AP47" s="24"/>
      <c r="AQ47" s="24"/>
      <c r="AR47" s="24"/>
      <c r="AS47" s="24"/>
      <c r="AT47" s="24">
        <v>36</v>
      </c>
      <c r="AU47" s="24">
        <v>36</v>
      </c>
      <c r="AV47" s="22"/>
      <c r="AW47" s="4"/>
      <c r="AX47" s="4"/>
      <c r="AY47" s="4"/>
      <c r="AZ47" s="4"/>
      <c r="BA47" s="4"/>
      <c r="BB47" s="4"/>
      <c r="BC47" s="4"/>
      <c r="BD47" s="4"/>
      <c r="BE47" s="26"/>
    </row>
    <row r="48" spans="1:57" ht="15.75">
      <c r="A48" s="131"/>
      <c r="B48" s="95" t="s">
        <v>20</v>
      </c>
      <c r="C48" s="96"/>
      <c r="D48" s="97"/>
      <c r="E48" s="2">
        <f>E41+E35+E29+E25+E19+E21+E23+E16+E12+E10+E8</f>
        <v>36</v>
      </c>
      <c r="F48" s="2">
        <f aca="true" t="shared" si="14" ref="F48:P48">F41+F35+F29+F25+F19+F21+F23+F16+F12+F10+F8</f>
        <v>36</v>
      </c>
      <c r="G48" s="2">
        <f t="shared" si="14"/>
        <v>36</v>
      </c>
      <c r="H48" s="2">
        <f t="shared" si="14"/>
        <v>36</v>
      </c>
      <c r="I48" s="2">
        <f t="shared" si="14"/>
        <v>36</v>
      </c>
      <c r="J48" s="2">
        <f t="shared" si="14"/>
        <v>36</v>
      </c>
      <c r="K48" s="2">
        <f t="shared" si="14"/>
        <v>36</v>
      </c>
      <c r="L48" s="2">
        <f t="shared" si="14"/>
        <v>36</v>
      </c>
      <c r="M48" s="2">
        <f t="shared" si="14"/>
        <v>36</v>
      </c>
      <c r="N48" s="2">
        <f t="shared" si="14"/>
        <v>36</v>
      </c>
      <c r="O48" s="2">
        <f t="shared" si="14"/>
        <v>36</v>
      </c>
      <c r="P48" s="2">
        <f t="shared" si="14"/>
        <v>36</v>
      </c>
      <c r="Q48" s="22">
        <v>18</v>
      </c>
      <c r="R48" s="2">
        <v>36</v>
      </c>
      <c r="S48" s="2">
        <v>36</v>
      </c>
      <c r="T48" s="2">
        <v>36</v>
      </c>
      <c r="U48" s="2">
        <v>18</v>
      </c>
      <c r="V48" s="2"/>
      <c r="W48" s="21">
        <f>W41+W35+W29+W25+W19+W16+W12+W10+W8</f>
        <v>432</v>
      </c>
      <c r="X48" s="2">
        <f>X41+X35+X25+X23+X21+X12+X10</f>
        <v>36</v>
      </c>
      <c r="Y48" s="2">
        <f aca="true" t="shared" si="15" ref="Y48:AG48">Y41+Y35+Y25+Y23+Y21+Y12+Y10</f>
        <v>36</v>
      </c>
      <c r="Z48" s="2">
        <f t="shared" si="15"/>
        <v>36</v>
      </c>
      <c r="AA48" s="2">
        <f t="shared" si="15"/>
        <v>36</v>
      </c>
      <c r="AB48" s="2">
        <f t="shared" si="15"/>
        <v>36</v>
      </c>
      <c r="AC48" s="2">
        <f t="shared" si="15"/>
        <v>36</v>
      </c>
      <c r="AD48" s="2">
        <f t="shared" si="15"/>
        <v>36</v>
      </c>
      <c r="AE48" s="2">
        <f t="shared" si="15"/>
        <v>36</v>
      </c>
      <c r="AF48" s="2">
        <f t="shared" si="15"/>
        <v>36</v>
      </c>
      <c r="AG48" s="2">
        <f t="shared" si="15"/>
        <v>36</v>
      </c>
      <c r="AH48" s="2">
        <v>36</v>
      </c>
      <c r="AI48" s="2">
        <v>36</v>
      </c>
      <c r="AJ48" s="2">
        <f aca="true" t="shared" si="16" ref="AJ48:AO48">SUM(AJ10:AJ47)</f>
        <v>36</v>
      </c>
      <c r="AK48" s="2">
        <v>36</v>
      </c>
      <c r="AL48" s="22">
        <v>36</v>
      </c>
      <c r="AM48" s="2">
        <f t="shared" si="16"/>
        <v>36</v>
      </c>
      <c r="AN48" s="2">
        <f t="shared" si="16"/>
        <v>36</v>
      </c>
      <c r="AO48" s="2">
        <f t="shared" si="16"/>
        <v>36</v>
      </c>
      <c r="AP48" s="2">
        <v>30</v>
      </c>
      <c r="AQ48" s="2"/>
      <c r="AR48" s="2"/>
      <c r="AS48" s="2"/>
      <c r="AT48" s="2"/>
      <c r="AU48" s="2"/>
      <c r="AV48" s="2"/>
      <c r="AW48" s="28"/>
      <c r="AX48" s="22"/>
      <c r="AY48" s="22"/>
      <c r="AZ48" s="22"/>
      <c r="BA48" s="22"/>
      <c r="BB48" s="22"/>
      <c r="BC48" s="22"/>
      <c r="BD48" s="22"/>
      <c r="BE48" s="26"/>
    </row>
    <row r="49" spans="1:57" ht="15">
      <c r="A49" s="131"/>
      <c r="B49" s="46"/>
      <c r="C49" s="47"/>
      <c r="D49" s="48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64" t="s">
        <v>26</v>
      </c>
      <c r="R49" s="61"/>
      <c r="S49" s="15"/>
      <c r="T49" s="15"/>
      <c r="U49" s="62" t="s">
        <v>26</v>
      </c>
      <c r="W49" s="15"/>
      <c r="X49" s="61"/>
      <c r="Y49" s="61"/>
      <c r="Z49" s="15"/>
      <c r="AA49" s="15"/>
      <c r="AB49" s="15"/>
      <c r="AC49" s="15"/>
      <c r="AD49" s="15"/>
      <c r="AE49" s="15"/>
      <c r="AF49" s="15"/>
      <c r="AG49" s="15"/>
      <c r="AH49" s="61"/>
      <c r="AI49" s="61"/>
      <c r="AK49" s="71" t="s">
        <v>72</v>
      </c>
      <c r="AL49" s="61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21" customHeight="1">
      <c r="A50" s="131"/>
      <c r="B50" s="92" t="s">
        <v>21</v>
      </c>
      <c r="C50" s="93"/>
      <c r="D50" s="94"/>
      <c r="E50" s="15">
        <f>E42+E36+E30+E26+E20+E17+E13+E11+E9</f>
        <v>18</v>
      </c>
      <c r="F50" s="15">
        <f aca="true" t="shared" si="17" ref="F50:V50">F42+F36+F30+F26+F20+F17+F13+F11+F9</f>
        <v>17</v>
      </c>
      <c r="G50" s="15">
        <f t="shared" si="17"/>
        <v>18</v>
      </c>
      <c r="H50" s="15">
        <f t="shared" si="17"/>
        <v>17</v>
      </c>
      <c r="I50" s="15">
        <f t="shared" si="17"/>
        <v>18</v>
      </c>
      <c r="J50" s="15">
        <f t="shared" si="17"/>
        <v>17</v>
      </c>
      <c r="K50" s="15">
        <f t="shared" si="17"/>
        <v>18</v>
      </c>
      <c r="L50" s="15">
        <f t="shared" si="17"/>
        <v>17</v>
      </c>
      <c r="M50" s="15">
        <f t="shared" si="17"/>
        <v>18</v>
      </c>
      <c r="N50" s="15">
        <f t="shared" si="17"/>
        <v>18</v>
      </c>
      <c r="O50" s="15">
        <f t="shared" si="17"/>
        <v>18</v>
      </c>
      <c r="P50" s="15">
        <f t="shared" si="17"/>
        <v>18</v>
      </c>
      <c r="Q50" s="15">
        <f t="shared" si="17"/>
        <v>0</v>
      </c>
      <c r="R50" s="15">
        <f t="shared" si="17"/>
        <v>0</v>
      </c>
      <c r="S50" s="15">
        <f t="shared" si="17"/>
        <v>0</v>
      </c>
      <c r="T50" s="15">
        <f t="shared" si="17"/>
        <v>0</v>
      </c>
      <c r="U50" s="15">
        <f t="shared" si="17"/>
        <v>0</v>
      </c>
      <c r="V50" s="15">
        <f t="shared" si="17"/>
        <v>0</v>
      </c>
      <c r="W50" s="15"/>
      <c r="X50" s="15">
        <f>X42+X36+X26+X24+X22+X13+X11</f>
        <v>18</v>
      </c>
      <c r="Y50" s="15">
        <f aca="true" t="shared" si="18" ref="Y50:AP50">Y42+Y36+Y26+Y24+Y22+Y13+Y11</f>
        <v>18</v>
      </c>
      <c r="Z50" s="15">
        <f t="shared" si="18"/>
        <v>18</v>
      </c>
      <c r="AA50" s="15">
        <f t="shared" si="18"/>
        <v>18</v>
      </c>
      <c r="AB50" s="15">
        <f t="shared" si="18"/>
        <v>18</v>
      </c>
      <c r="AC50" s="15">
        <f t="shared" si="18"/>
        <v>18</v>
      </c>
      <c r="AD50" s="15">
        <f t="shared" si="18"/>
        <v>18</v>
      </c>
      <c r="AE50" s="15">
        <f t="shared" si="18"/>
        <v>18</v>
      </c>
      <c r="AF50" s="15">
        <f t="shared" si="18"/>
        <v>18</v>
      </c>
      <c r="AG50" s="15">
        <f t="shared" si="18"/>
        <v>18</v>
      </c>
      <c r="AH50" s="15">
        <f t="shared" si="18"/>
        <v>0</v>
      </c>
      <c r="AI50" s="15">
        <f t="shared" si="18"/>
        <v>0</v>
      </c>
      <c r="AJ50" s="15">
        <f t="shared" si="18"/>
        <v>0</v>
      </c>
      <c r="AK50" s="15">
        <f t="shared" si="18"/>
        <v>0</v>
      </c>
      <c r="AL50" s="15">
        <f t="shared" si="18"/>
        <v>0</v>
      </c>
      <c r="AM50" s="15">
        <f t="shared" si="18"/>
        <v>0</v>
      </c>
      <c r="AN50" s="15">
        <f t="shared" si="18"/>
        <v>0</v>
      </c>
      <c r="AO50" s="15">
        <f t="shared" si="18"/>
        <v>0</v>
      </c>
      <c r="AP50" s="15">
        <f t="shared" si="18"/>
        <v>0</v>
      </c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26.25" customHeight="1">
      <c r="A51" s="131"/>
      <c r="B51" s="95" t="s">
        <v>17</v>
      </c>
      <c r="C51" s="96"/>
      <c r="D51" s="97"/>
      <c r="E51" s="15">
        <f>E50+E48</f>
        <v>54</v>
      </c>
      <c r="F51" s="15">
        <f aca="true" t="shared" si="19" ref="F51:V51">F50+F48</f>
        <v>53</v>
      </c>
      <c r="G51" s="15">
        <f t="shared" si="19"/>
        <v>54</v>
      </c>
      <c r="H51" s="15">
        <f t="shared" si="19"/>
        <v>53</v>
      </c>
      <c r="I51" s="15">
        <f t="shared" si="19"/>
        <v>54</v>
      </c>
      <c r="J51" s="15">
        <f t="shared" si="19"/>
        <v>53</v>
      </c>
      <c r="K51" s="15">
        <f t="shared" si="19"/>
        <v>54</v>
      </c>
      <c r="L51" s="15">
        <f t="shared" si="19"/>
        <v>53</v>
      </c>
      <c r="M51" s="15">
        <f t="shared" si="19"/>
        <v>54</v>
      </c>
      <c r="N51" s="15">
        <f t="shared" si="19"/>
        <v>54</v>
      </c>
      <c r="O51" s="15">
        <f t="shared" si="19"/>
        <v>54</v>
      </c>
      <c r="P51" s="15">
        <f t="shared" si="19"/>
        <v>54</v>
      </c>
      <c r="Q51" s="15">
        <f t="shared" si="19"/>
        <v>18</v>
      </c>
      <c r="R51" s="15">
        <f t="shared" si="19"/>
        <v>36</v>
      </c>
      <c r="S51" s="15">
        <f t="shared" si="19"/>
        <v>36</v>
      </c>
      <c r="T51" s="15">
        <f t="shared" si="19"/>
        <v>36</v>
      </c>
      <c r="U51" s="15">
        <f t="shared" si="19"/>
        <v>18</v>
      </c>
      <c r="V51" s="15">
        <f t="shared" si="19"/>
        <v>0</v>
      </c>
      <c r="W51" s="15"/>
      <c r="X51" s="15">
        <f>X50+X48</f>
        <v>54</v>
      </c>
      <c r="Y51" s="15">
        <f aca="true" t="shared" si="20" ref="Y51:AO51">Y50+Y48</f>
        <v>54</v>
      </c>
      <c r="Z51" s="15">
        <f t="shared" si="20"/>
        <v>54</v>
      </c>
      <c r="AA51" s="15">
        <f t="shared" si="20"/>
        <v>54</v>
      </c>
      <c r="AB51" s="15">
        <f t="shared" si="20"/>
        <v>54</v>
      </c>
      <c r="AC51" s="15">
        <f t="shared" si="20"/>
        <v>54</v>
      </c>
      <c r="AD51" s="15">
        <f t="shared" si="20"/>
        <v>54</v>
      </c>
      <c r="AE51" s="15">
        <f t="shared" si="20"/>
        <v>54</v>
      </c>
      <c r="AF51" s="15">
        <f t="shared" si="20"/>
        <v>54</v>
      </c>
      <c r="AG51" s="15">
        <f t="shared" si="20"/>
        <v>54</v>
      </c>
      <c r="AH51" s="15">
        <f t="shared" si="20"/>
        <v>36</v>
      </c>
      <c r="AI51" s="15">
        <f t="shared" si="20"/>
        <v>36</v>
      </c>
      <c r="AJ51" s="15">
        <f t="shared" si="20"/>
        <v>36</v>
      </c>
      <c r="AK51" s="15">
        <f t="shared" si="20"/>
        <v>36</v>
      </c>
      <c r="AL51" s="15">
        <f t="shared" si="20"/>
        <v>36</v>
      </c>
      <c r="AM51" s="15">
        <f t="shared" si="20"/>
        <v>36</v>
      </c>
      <c r="AN51" s="15">
        <f t="shared" si="20"/>
        <v>36</v>
      </c>
      <c r="AO51" s="15">
        <f t="shared" si="20"/>
        <v>36</v>
      </c>
      <c r="AP51" s="15">
        <v>30</v>
      </c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5:37" ht="15"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7"/>
      <c r="R52" s="19"/>
      <c r="S52" s="19"/>
      <c r="T52" s="19"/>
      <c r="U52" s="19"/>
      <c r="AG52" s="19"/>
      <c r="AH52" s="19"/>
      <c r="AI52" s="19"/>
      <c r="AJ52" s="19"/>
      <c r="AK52" s="19"/>
    </row>
    <row r="53" spans="5:37" ht="15"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7"/>
      <c r="R53" s="19"/>
      <c r="S53" s="19"/>
      <c r="T53" s="19"/>
      <c r="U53" s="19"/>
      <c r="AG53" s="19"/>
      <c r="AH53" s="19"/>
      <c r="AI53" s="19"/>
      <c r="AJ53" s="19"/>
      <c r="AK53" s="19"/>
    </row>
  </sheetData>
  <sheetProtection/>
  <mergeCells count="53">
    <mergeCell ref="E1:AZ1"/>
    <mergeCell ref="AN2:AQ2"/>
    <mergeCell ref="AS2:AU2"/>
    <mergeCell ref="AW2:AY2"/>
    <mergeCell ref="AE2:AH2"/>
    <mergeCell ref="AJ2:AL2"/>
    <mergeCell ref="N2:P2"/>
    <mergeCell ref="R2:T2"/>
    <mergeCell ref="AA2:AC2"/>
    <mergeCell ref="J2:L2"/>
    <mergeCell ref="B8:B9"/>
    <mergeCell ref="B12:B13"/>
    <mergeCell ref="B23:B24"/>
    <mergeCell ref="C23:C24"/>
    <mergeCell ref="B25:B26"/>
    <mergeCell ref="C8:C9"/>
    <mergeCell ref="E5:BE5"/>
    <mergeCell ref="C19:C20"/>
    <mergeCell ref="C10:C11"/>
    <mergeCell ref="E3:BE3"/>
    <mergeCell ref="C12:C13"/>
    <mergeCell ref="D2:D6"/>
    <mergeCell ref="BA2:BD2"/>
    <mergeCell ref="A7:A51"/>
    <mergeCell ref="B14:B15"/>
    <mergeCell ref="C14:C15"/>
    <mergeCell ref="B16:B17"/>
    <mergeCell ref="B50:D50"/>
    <mergeCell ref="B51:D51"/>
    <mergeCell ref="B10:B11"/>
    <mergeCell ref="B27:B28"/>
    <mergeCell ref="B41:B42"/>
    <mergeCell ref="B29:B30"/>
    <mergeCell ref="C41:C42"/>
    <mergeCell ref="C27:C28"/>
    <mergeCell ref="C29:C30"/>
    <mergeCell ref="C25:C26"/>
    <mergeCell ref="A2:A6"/>
    <mergeCell ref="B2:B6"/>
    <mergeCell ref="C2:C6"/>
    <mergeCell ref="B21:B22"/>
    <mergeCell ref="C21:C22"/>
    <mergeCell ref="B19:B20"/>
    <mergeCell ref="U27:U28"/>
    <mergeCell ref="AK39:AK40"/>
    <mergeCell ref="C16:C17"/>
    <mergeCell ref="B48:D48"/>
    <mergeCell ref="B35:B36"/>
    <mergeCell ref="B33:B34"/>
    <mergeCell ref="C35:C36"/>
    <mergeCell ref="C33:C34"/>
    <mergeCell ref="B39:B40"/>
    <mergeCell ref="C39:C40"/>
  </mergeCells>
  <printOptions/>
  <pageMargins left="0.7" right="0.7" top="0.75" bottom="0.75" header="0.3" footer="0.3"/>
  <pageSetup fitToHeight="1" fitToWidth="1" horizontalDpi="600" verticalDpi="600" orientation="landscape" paperSize="9" scale="41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2019-07-05T11:33:34Z</cp:lastPrinted>
  <dcterms:created xsi:type="dcterms:W3CDTF">2006-09-28T05:33:49Z</dcterms:created>
  <dcterms:modified xsi:type="dcterms:W3CDTF">2020-04-09T05:53:50Z</dcterms:modified>
  <cp:category/>
  <cp:version/>
  <cp:contentType/>
  <cp:contentStatus/>
</cp:coreProperties>
</file>